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sat.com.ar\shares\Arsat\Applications&amp;Data\GAF\COMPRAS\LICITACIONES Y CONCURSOS\2025\Licitación Pública\Licitación Pública N° 10-2025 - Renovacion cobertura TRO\2 Pliego\"/>
    </mc:Choice>
  </mc:AlternateContent>
  <xr:revisionPtr revIDLastSave="0" documentId="13_ncr:1_{57C8FAD2-3679-43F3-BE7C-30667E24AD7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Resumen" sheetId="7" r:id="rId1"/>
    <sheet name="ANEXO EDIFICIO+INSTALACIONES" sheetId="1" r:id="rId2"/>
    <sheet name="Hoja1" sheetId="2" state="hidden" r:id="rId3"/>
    <sheet name="EDT" sheetId="5" r:id="rId4"/>
    <sheet name="UTT" sheetId="6" r:id="rId5"/>
  </sheets>
  <externalReferences>
    <externalReference r:id="rId6"/>
    <externalReference r:id="rId7"/>
  </externalReferences>
  <definedNames>
    <definedName name="_xlnm._FilterDatabase" localSheetId="1" hidden="1">'ANEXO EDIFICIO+INSTALACIONES'!$A$6:$AJ$2552</definedName>
    <definedName name="_xlnm._FilterDatabase" localSheetId="3" hidden="1">EDT!$B$6:$H$98</definedName>
  </definedNames>
  <calcPr calcId="191029"/>
</workbook>
</file>

<file path=xl/calcChain.xml><?xml version="1.0" encoding="utf-8"?>
<calcChain xmlns="http://schemas.openxmlformats.org/spreadsheetml/2006/main">
  <c r="D12" i="7" l="1"/>
  <c r="D11" i="7"/>
  <c r="D10" i="7"/>
  <c r="D9" i="7"/>
  <c r="D8" i="7"/>
  <c r="G1369" i="1" l="1"/>
  <c r="G1368" i="1"/>
  <c r="G1367" i="1"/>
  <c r="G1366" i="1"/>
  <c r="G1365" i="1"/>
  <c r="G1364" i="1"/>
  <c r="G1362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7" i="1"/>
  <c r="G1336" i="1"/>
  <c r="G1335" i="1"/>
  <c r="G1334" i="1"/>
  <c r="G1333" i="1"/>
  <c r="G1331" i="1"/>
  <c r="G1330" i="1"/>
  <c r="G1329" i="1"/>
  <c r="G1328" i="1"/>
  <c r="G1327" i="1"/>
  <c r="G2347" i="1" l="1"/>
  <c r="G2342" i="1"/>
  <c r="G28" i="1" l="1"/>
  <c r="G27" i="1"/>
  <c r="G7" i="1" l="1"/>
  <c r="G1511" i="1"/>
  <c r="G172" i="1" l="1"/>
  <c r="J19" i="6" l="1"/>
  <c r="F7" i="1" l="1"/>
  <c r="H97" i="5" l="1"/>
  <c r="H96" i="5"/>
  <c r="H95" i="5"/>
  <c r="H94" i="5"/>
  <c r="H93" i="5"/>
  <c r="H92" i="5"/>
  <c r="H91" i="5"/>
  <c r="H90" i="5"/>
  <c r="H89" i="5"/>
  <c r="H88" i="5"/>
  <c r="H87" i="5"/>
  <c r="H86" i="5"/>
  <c r="H85" i="5"/>
  <c r="B85" i="5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98" i="5" l="1"/>
  <c r="G6" i="2"/>
  <c r="G5" i="2"/>
  <c r="G3" i="2"/>
  <c r="G118" i="1" l="1"/>
  <c r="G4" i="1" l="1"/>
  <c r="G166" i="1"/>
  <c r="C3" i="2" l="1"/>
  <c r="F960" i="1"/>
  <c r="F958" i="1"/>
  <c r="F957" i="1"/>
  <c r="F954" i="1" l="1"/>
  <c r="F953" i="1"/>
  <c r="F952" i="1"/>
  <c r="F951" i="1"/>
  <c r="F950" i="1"/>
  <c r="F949" i="1"/>
  <c r="F948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3" i="1"/>
  <c r="F902" i="1"/>
  <c r="F901" i="1"/>
  <c r="F900" i="1"/>
  <c r="F899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0" i="1"/>
  <c r="F839" i="1"/>
  <c r="F838" i="1"/>
  <c r="F837" i="1"/>
  <c r="F836" i="1"/>
  <c r="F835" i="1"/>
  <c r="F834" i="1"/>
  <c r="F833" i="1"/>
  <c r="F832" i="1"/>
  <c r="F831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7" i="1"/>
  <c r="F776" i="1"/>
  <c r="F775" i="1"/>
  <c r="F774" i="1"/>
  <c r="F772" i="1"/>
  <c r="F771" i="1"/>
  <c r="F770" i="1"/>
  <c r="F769" i="1"/>
  <c r="F768" i="1"/>
  <c r="F767" i="1"/>
  <c r="F766" i="1"/>
  <c r="F765" i="1"/>
  <c r="F764" i="1"/>
  <c r="F763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6" i="1"/>
  <c r="F665" i="1"/>
  <c r="F664" i="1"/>
  <c r="F663" i="1"/>
  <c r="F662" i="1"/>
  <c r="F661" i="1"/>
  <c r="F660" i="1"/>
  <c r="F658" i="1"/>
  <c r="F657" i="1"/>
  <c r="F656" i="1"/>
  <c r="F655" i="1"/>
  <c r="F653" i="1"/>
  <c r="F652" i="1"/>
  <c r="F651" i="1"/>
  <c r="F650" i="1"/>
  <c r="F649" i="1"/>
  <c r="F648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7" i="1"/>
  <c r="F626" i="1"/>
  <c r="F625" i="1"/>
  <c r="F624" i="1"/>
  <c r="F623" i="1"/>
  <c r="F622" i="1"/>
  <c r="F621" i="1"/>
  <c r="F620" i="1"/>
  <c r="F619" i="1"/>
  <c r="F618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3" i="1"/>
  <c r="F542" i="1"/>
  <c r="F541" i="1"/>
  <c r="F540" i="1"/>
  <c r="F539" i="1"/>
  <c r="F538" i="1"/>
  <c r="F537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3" i="1"/>
  <c r="F492" i="1"/>
  <c r="F491" i="1"/>
  <c r="F489" i="1"/>
  <c r="F488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5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4" i="1"/>
  <c r="F303" i="1"/>
  <c r="F302" i="1"/>
  <c r="F301" i="1"/>
  <c r="F300" i="1"/>
  <c r="F299" i="1"/>
  <c r="F298" i="1"/>
  <c r="F297" i="1"/>
  <c r="F296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4" i="1" l="1"/>
  <c r="F3" i="1" s="1"/>
  <c r="B3" i="2"/>
  <c r="E3" i="2" s="1"/>
  <c r="H3" i="2" s="1"/>
  <c r="B8" i="1"/>
  <c r="B9" i="1" s="1"/>
  <c r="B10" i="1" s="1"/>
  <c r="B11" i="1" s="1"/>
  <c r="B12" i="1" s="1"/>
  <c r="B14" i="1" s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l="1"/>
  <c r="B114" i="1" s="1"/>
  <c r="B115" i="1" s="1"/>
  <c r="B116" i="1" s="1"/>
  <c r="B117" i="1" s="1"/>
  <c r="B118" i="1" s="1"/>
  <c r="B119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G2552" i="1"/>
  <c r="F2552" i="1" l="1"/>
  <c r="B151" i="1" l="1"/>
  <c r="B152" i="1" s="1"/>
  <c r="B154" i="1"/>
  <c r="B155" i="1" s="1"/>
  <c r="B156" i="1" s="1"/>
  <c r="B157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</calcChain>
</file>

<file path=xl/sharedStrings.xml><?xml version="1.0" encoding="utf-8"?>
<sst xmlns="http://schemas.openxmlformats.org/spreadsheetml/2006/main" count="10554" uniqueCount="2952">
  <si>
    <t>PROVINCIA_RIESGO_1</t>
  </si>
  <si>
    <t>ENTRE RIOS</t>
  </si>
  <si>
    <t>PARANA</t>
  </si>
  <si>
    <t>CORDOBA</t>
  </si>
  <si>
    <t>JUJUY</t>
  </si>
  <si>
    <t>LA QUIACA</t>
  </si>
  <si>
    <t>SAN JUAN</t>
  </si>
  <si>
    <t>CAUCETE 2</t>
  </si>
  <si>
    <t>LA RIOJA</t>
  </si>
  <si>
    <t>CHEPES</t>
  </si>
  <si>
    <t>MILAGRO</t>
  </si>
  <si>
    <t>CHAMICAL</t>
  </si>
  <si>
    <t>SANTA CATALINA</t>
  </si>
  <si>
    <t>NUEVO PIRQUITAS</t>
  </si>
  <si>
    <t>SUSQUES</t>
  </si>
  <si>
    <t>SALTA</t>
  </si>
  <si>
    <t>CACHI</t>
  </si>
  <si>
    <t>MOLINOS</t>
  </si>
  <si>
    <t>SAN PEDRO</t>
  </si>
  <si>
    <t>JESUS MARIA</t>
  </si>
  <si>
    <t>CRUZ DEL EJE</t>
  </si>
  <si>
    <t>BASAVILBASO</t>
  </si>
  <si>
    <t>GENERAL GALARZA</t>
  </si>
  <si>
    <t>CORRIENTES</t>
  </si>
  <si>
    <t>SAN LORENZO</t>
  </si>
  <si>
    <t>BS.AS.</t>
  </si>
  <si>
    <t>SEDE BENAVIDEZ: DATA CENTER- JUAN DOMINGO PERÓN 7394</t>
  </si>
  <si>
    <t>VICTORIA</t>
  </si>
  <si>
    <t>FORMOSA</t>
  </si>
  <si>
    <t>REFSA: LAS LOMITAS- A 12KM DE LA RN81 POR ACCESO PRINCIPAL</t>
  </si>
  <si>
    <t>EQUIPOS ELECTRÓNICOS MÓVILES EN MUNDO ENTERO</t>
  </si>
  <si>
    <t>EQUIPOS DE CONTRATISTAS-MUNDO ENTERO</t>
  </si>
  <si>
    <t>RIO NEGRO</t>
  </si>
  <si>
    <t>TELECOM: ESTACION TERRENA DE BOSQUE ALEGRE-</t>
  </si>
  <si>
    <t>ESTADO MAYOR CONJUNTO DE LAS FFAA- AZOPARDO 250 - PISO 12</t>
  </si>
  <si>
    <t>MENDOZA</t>
  </si>
  <si>
    <t>SAN LUIS</t>
  </si>
  <si>
    <t>SILICA - VILLA MERCEDES- 33°3457.40S 65°380.30W</t>
  </si>
  <si>
    <t>"SILICA - TUNUYAN	- 33°3652.80S 69° 114.40W              "</t>
  </si>
  <si>
    <t>SILICA - LA PAZ - 33°2410.86S 67°1623.88W</t>
  </si>
  <si>
    <t>"SILICA: PASO LAS CARRETAS	34° 751.42S 68°4958.86W       "</t>
  </si>
  <si>
    <t>REFSA: JUÁREZ - A 200M DEL CRUCE DE RN81 Y RP39. JUNTO AL PR</t>
  </si>
  <si>
    <t>REFSA: IBARRETA- A 15KM DE LA RN81 POR ACCESO PRINCIPAL AL</t>
  </si>
  <si>
    <t>REFSA: PIRANÉ- AV. 9 DE JULIO 350 FRENTE A COOPERATIVA EL C</t>
  </si>
  <si>
    <t>"REFSA: CAÑADA 12	- CRUCE DE RN11 Y RP2.                     "</t>
  </si>
  <si>
    <t>REFSA: LAGUNA YEMA -A 600M DEL CRUCE DE RN81 Y RP37. JUNTO A</t>
  </si>
  <si>
    <t>REFSA: GRAN GUARDIA- RP16 A 65KM DEL CRUCE CON RN81. JUNTO</t>
  </si>
  <si>
    <t>SANTA FE</t>
  </si>
  <si>
    <t>GOBERNADOR GÁLVEZ- CIRCUNVALACIÓN Y AYACUCHO (EX PREDIO QUIN</t>
  </si>
  <si>
    <t>CIUDAD DE MENDOZA - RICARDO VIDELA E/ SAN LUIS Y CORRIENTES</t>
  </si>
  <si>
    <t>TUCUMAN</t>
  </si>
  <si>
    <t>S M DE TUCUMÁN-PREDIO DE LA UNIVERSIDAD NACIONAL DE TUCUMÁN.</t>
  </si>
  <si>
    <t>SANTA ISABEL- 36°136000S Y 66°560507O (DETRÁS DE LA TE</t>
  </si>
  <si>
    <t>BAHIA BLANCA- FÉLIX FARÍAS Y PEDRO PICO. (PREDIO DE LA EDT)</t>
  </si>
  <si>
    <t>SAN ANTONIO OESTE -PREDIO A 150M DE LA RUTA POR BOULEVARD DE</t>
  </si>
  <si>
    <t>PEHUAJÓ - VICENTE LOPEZ Y PLANES E/ PIO XII Y JOSE GARDES</t>
  </si>
  <si>
    <t>FORMOSA - FRONDIZI 4310. PARQUE INDUSTRIAL FORMOSA</t>
  </si>
  <si>
    <t>SANTA FE- PREDIO SOBRE COLECTORA DE LA RN 168 CONTIGUO AL C</t>
  </si>
  <si>
    <t>SANTA CRUZ</t>
  </si>
  <si>
    <t>"PERITO MORENO -	46°35´2050S 70°544433O                 "</t>
  </si>
  <si>
    <t>PICHANAL - SARMIENTO Y 20 DE FEBRERO. PREDIO SOBRE VÍAS DEL</t>
  </si>
  <si>
    <t>TOSTADO - CALLE PERÚ Y SAAVEDRA A 600M DE RUTA 2.</t>
  </si>
  <si>
    <t>PICO TRUNCADO- 46°4732.51S 67°5644.40O</t>
  </si>
  <si>
    <t>SANTIAGO DEL ESTERO - LA RIOJA ENTRE CALLES 115 Y 12 DE OCTU</t>
  </si>
  <si>
    <t>LA PAMPA</t>
  </si>
  <si>
    <t>RÍO COLORADO - CALLE 13 DE JULIO ENTRE AV. BERUTI (RIPIO) Y</t>
  </si>
  <si>
    <t>SAN RAFAEL - CAYETANO SILVA Nº 440</t>
  </si>
  <si>
    <t>DINA HUAPI - 41° 429.37S 71°108.13O</t>
  </si>
  <si>
    <t>"CHAJARÍ	- CALLE INTERNA DE LA TERMINAL DE ÓMNIBUS Y CALLE UR"</t>
  </si>
  <si>
    <t>JUNÍN - REPÚBLICA DE VENEZUELA Y ALBERDI</t>
  </si>
  <si>
    <t>GOBERNADOR GREGORES - 48°4456.40S 70°1459.50O</t>
  </si>
  <si>
    <t>CHUBUT</t>
  </si>
  <si>
    <t>"ESQUEL- 	42°542795S   71°171654O                      "</t>
  </si>
  <si>
    <t>"ESPERANZA (SANTA CRUZ)-	51° 143.00S  70°4638.08O        "</t>
  </si>
  <si>
    <t>RIO GALLEGOS- CALLE JOFRE DE LOAIZA Y ROQUE SÁENZ PEÑA</t>
  </si>
  <si>
    <t>"RUFINO- 	PREDIO DE LA MUNICIPALIDAD DE RUFINO. ITALIA E IRIG"</t>
  </si>
  <si>
    <t>PIGÜE- HUMBERTO 1° ENTRE LEANDRO N. ALEM Y C. DE RODEZ.</t>
  </si>
  <si>
    <t>CORRIENTES -ACCESO AV. PEDRO FERRE SOBRE LA BAJADA DEL PUEN</t>
  </si>
  <si>
    <t>LUJAN - CALLE 31 BIS ESQUINA SOR JOSEFINA</t>
  </si>
  <si>
    <t>CHACO</t>
  </si>
  <si>
    <t>SALA EN: RESISTENCIA - ROQUE SÁENZ PEÑA 370 ENTRE AMEGHINO</t>
  </si>
  <si>
    <t>VICTORICA  -CALLE 18 ENTRE 9 Y 11.</t>
  </si>
  <si>
    <t>VIEDMA-CALLE ROBERTO FLORENTINO Y ÁNGEL VARGAS. FRENTE A PL</t>
  </si>
  <si>
    <t>EL CALAFATE - 50°2018.18S  72°1516.14O</t>
  </si>
  <si>
    <t>TRES LAGOS - 49°35´5619S 71°271045”O</t>
  </si>
  <si>
    <t>GENERAL ALVEAR -SILVIO TRICERRI 270</t>
  </si>
  <si>
    <t>ALTO RIO SENGUER- 45°21131S 70°484335O</t>
  </si>
  <si>
    <t>JOSE DE SAN MARTIN-44°25651S  70°283656O  DESVIO DESDE</t>
  </si>
  <si>
    <t>COLONIA LAS HERAS  -46°3239.22S 68°5431.90O</t>
  </si>
  <si>
    <t>MINISTRO RAMOS MEXÍA- 40°3027.72S 67°1541.08O</t>
  </si>
  <si>
    <t>TRENQUE LAUQUEN  -CALLE PACHECO ENTRE HERNANDEZ Y FOSTER.</t>
  </si>
  <si>
    <t>VEDIA- 34°2928.6S Y 61°3251.91O</t>
  </si>
  <si>
    <t>VALCHETA - 40°411.87S 66° 942.05W</t>
  </si>
  <si>
    <t>"EPUYEN-	42°134214S  71°211831O                        "</t>
  </si>
  <si>
    <t>RIO MAYO - 45°412775S 70°145885O</t>
  </si>
  <si>
    <t>"AGUADA CECILIO- 	40°5055.21S 65°5033.38W                "</t>
  </si>
  <si>
    <t>BARILOCHE- PREDIO DE LRA30 RADIO NACIONAL. CALLE CABO CAMPOS</t>
  </si>
  <si>
    <t>COMALLO - 41° 24.79S 70°1550.33O</t>
  </si>
  <si>
    <t>TECKA-43°30124S   70°481767O</t>
  </si>
  <si>
    <t>ING. JACOBACCI - 41°204.30S 69°3152.4O</t>
  </si>
  <si>
    <t>LOS MENUCOS- 40°5041.57S 68° 534.59W</t>
  </si>
  <si>
    <t>MAQUINCHAO - 41°152606S 68°422.17O</t>
  </si>
  <si>
    <t>LAS PALMAS - ROQUE SÁENZ PEÑA 370 ENTRE AMEGHINO Y SALTA.</t>
  </si>
  <si>
    <t>ESQUINA- 30° 00 54.9 S 59° 31 42.4 O</t>
  </si>
  <si>
    <t>BELLA VISTA - POLIDEPORTIVO SOBRE RUTA 27.</t>
  </si>
  <si>
    <t>AÑATUYA -SARMIENTO ENTRE ROJAS Y GOTTAU. AÑATUYA</t>
  </si>
  <si>
    <t>CERES -RN 34 (SENTIDO NO) A 16KM DEL CRUCE CON RP17. 200M L</t>
  </si>
  <si>
    <t>SUNCHALES -CALLE GENERAL GÜEMES. PREDIO DE LA MUNICIPALIDAD</t>
  </si>
  <si>
    <t>VERA- RN11 A 1700M DEL CRUCE CON RP3</t>
  </si>
  <si>
    <t>SAN NICOLÁS DE LOS ARROYOS-PREDIO DE LA EDT DENTRO DEL CUA</t>
  </si>
  <si>
    <t>GENERAL CONESA-GENERAL URQUIZA ENTRE YRIGOYEN Y SAN MARTIN</t>
  </si>
  <si>
    <t>BARADERO- CALLE MEDRANO ESQUINA THAMES</t>
  </si>
  <si>
    <t>CAMPANA- RICARDO ROJAS ENTRE CHICLANA Y PUEYRREDÓN.</t>
  </si>
  <si>
    <t>CHACABUCO - 34°374814S 60°281371O</t>
  </si>
  <si>
    <t>"SALVADOR MAZZA-	PREDIO DE LA ADUANA. SAN MARTIN (RUTA 34) Y "</t>
  </si>
  <si>
    <t>TARTAGAL-COMPLEJO DEPORTIVO MUNICIPAL “MARTIN MIGUEL DE GÜE</t>
  </si>
  <si>
    <t>RAFAELA- PREDIO DE LA EDT. PADRE NORMANDO CORTI ENTRE AV. IT</t>
  </si>
  <si>
    <t>"CARLOS TEJEDOR- 	CALLE 25 DE MAYO A 300M DE LA RUTA 70.     "</t>
  </si>
  <si>
    <t>"BAJO CARACOLES- 	49°3555.77 S 71°2629.55 O              "</t>
  </si>
  <si>
    <t>CERRITO - 31° 34 26.32 S 60° 4 37.53 O</t>
  </si>
  <si>
    <t>GENERAL LUCIO V. MANSILLA - AV. MANUEL BELGRANO Y SARMIENTO.</t>
  </si>
  <si>
    <t>EL CHARCO - 27°1349.25S / 64°4220.71O</t>
  </si>
  <si>
    <t>LA CAÑADA - 27°4235.12S / 63°4616.01O</t>
  </si>
  <si>
    <t>BANDERA- 9 DE JULIO SUR ENTRE GOBERNADOR MEDINA Y AV. BELGRA</t>
  </si>
  <si>
    <t>CAPITAN JUAN PAGE- 236863972 / 623760972</t>
  </si>
  <si>
    <t>CORONEL JUAN SOLA - 23°28´22.60S / 62°5255.22O</t>
  </si>
  <si>
    <t>ESPERANZA - DR. GÁLVEZ ENTRE ITALIA Y DR. MARADONA</t>
  </si>
  <si>
    <t>INTIYACO- RP3 Y CALLE SALTA A 300M DEL CRUCE CON RP31</t>
  </si>
  <si>
    <t>LA GALLARETA- RP83 A 14KM DEL CRUCE CON RN11.</t>
  </si>
  <si>
    <t>MATARÁ- 28° 06´41.3S / 63° 11´ 28.7O.</t>
  </si>
  <si>
    <t>ARRUFO-PREDIO DE LA COOPERATIVA DE GRANOS FRENTE A LA PLAZA</t>
  </si>
  <si>
    <t>CARMENSA - 35° 8 52.84 S 67º 39 11.74  O.</t>
  </si>
  <si>
    <t>PERU- RUTA NACIONAL 35 Y RUTA PROVINCIAL 24</t>
  </si>
  <si>
    <t>LOS AMORES-RP33 A 1400M DEL CRUCE CON RP3.  28º6’0.51” S 59º</t>
  </si>
  <si>
    <t>WINIFREDA - 36°1352.87S 64°1413.30O</t>
  </si>
  <si>
    <t>"HICKMAN-	23° 12´ 4283” S / 63° 34´ 47” O                  "</t>
  </si>
  <si>
    <t>CATRILÓ -MARCONI Y LEANDRO N ALEM [A 25KM DEL CRUCE DE RUTA</t>
  </si>
  <si>
    <t>EMILIO V.BUNGE -ROQUE GALLO 768 ENTRE SAN GENARA Y MANCUSO.</t>
  </si>
  <si>
    <t>GENERAL VILLEGAS - AV. CHASSING SUR E/SALTA Y QUILMES.</t>
  </si>
  <si>
    <t>ATALIVA ROCA- MATHEU ENTRE SARMIENTO Y AVELLANEDA A DOS CUAD</t>
  </si>
  <si>
    <t>CARMEN DE ARECO - 34°22´60” S  59°49´0” O</t>
  </si>
  <si>
    <t>"DIEGO DE ALVEAR- 	CALLE ESPAÑA Y SAN MARTIN                 "</t>
  </si>
  <si>
    <t>EL BOLSON- 41°5822.46S  71°3139.06O</t>
  </si>
  <si>
    <t>VII BRIGADA AÉREA MORENO - AV. DERQUI 4010 - CUARTEL V-PROVI</t>
  </si>
  <si>
    <t>ALMIRANTE BROWN 1200- 9 DE JULIO - PROVINCIA DE BUENOS AIRES</t>
  </si>
  <si>
    <t>CALLE GENERAL PAZ ESQUINA MARADONA. SAN JOSÉ DE JÁCHAL</t>
  </si>
  <si>
    <t>CALLE CAMINO AL MATARERO. VILLA UNIÓN 29º18’51.4”S 68º13’08.</t>
  </si>
  <si>
    <t>CALLE S/N FRENTE A LA ESCUELA. EL CHIFLÓN</t>
  </si>
  <si>
    <t>CASTRO BARROS ENTRE LIBERTAD E INDEPENDENCIA</t>
  </si>
  <si>
    <t>PREDIO DE LA EDT. CALLE SANTA ROSA ENTRE SUECIA Y ONCATIVO</t>
  </si>
  <si>
    <t>PREDIO UBICADO A 4 CUADRAS DE LA RP27 Y 1 CUADRA DE LA RP34.</t>
  </si>
  <si>
    <t>PREDIO A 100M DE LA RP162 Y A 300M DE LA RP 319</t>
  </si>
  <si>
    <t>INTERSECCIÓN DE CALLES SAN MARTÍN Y SARMIENTO CON RUTA 20 EN</t>
  </si>
  <si>
    <t>PREDIO DEL EX FFCC GRAL SAN MARTÍN. AV. DE CIRCUNVALACIÓN Y</t>
  </si>
  <si>
    <t>ALGARROBO DEL ÁGUILA 36°2356.58S 67°0845.16O</t>
  </si>
  <si>
    <t>PUELÉN 37°2043.38S 67°3719.14O</t>
  </si>
  <si>
    <t>CATRIEL  37°5258.56S 67°4814.42O</t>
  </si>
  <si>
    <t>BARDA DEL MEDIO 38°4327.30S 68° 946.06O</t>
  </si>
  <si>
    <t>NEUQUEN</t>
  </si>
  <si>
    <t>NEUQUÉN 38°5640.35S 68° 445.00O</t>
  </si>
  <si>
    <t>VILLA LA ANGOSTURA 40°4544.48S 71°3821.52O</t>
  </si>
  <si>
    <t>SAN MARTÍN DE LOS ANDES 40° 93.44S 71°1920.63O</t>
  </si>
  <si>
    <t>JUNÍN DE LOS ANDES 39°563868S 71°4´53.75O</t>
  </si>
  <si>
    <t>ZAPALA 38°5350.46S 70° 4 0.57O</t>
  </si>
  <si>
    <t>MALARGUE 35° 275734S 69°3520.21O</t>
  </si>
  <si>
    <t>EL SOSNEADO 35°0446.25S 69°340.70O</t>
  </si>
  <si>
    <t>PREDIO SOBRE RP86 A 300M DEL CRUCE CON ACCESO EVA PERON</t>
  </si>
  <si>
    <t>PREDIO SOBRE CALLE COLIQUEO ENTRE CHACABUCO Y REMEDIOS DE ES</t>
  </si>
  <si>
    <t>J. V. GONZALEZ AL 200 PAREDÓN CON PORTÓN DE CHAPA TRAPEZOIDA</t>
  </si>
  <si>
    <t>ALPASINCHE 28° 19 1143 S 67° 03 1152 O</t>
  </si>
  <si>
    <t>CATAMARCA</t>
  </si>
  <si>
    <t>RUTA 40 Y CALLE RÍO CERRITO. BELÉN. PROVINCIA DE CATAMARCA.</t>
  </si>
  <si>
    <t>HUALFIN 27° 23 2420 S 66° 50 0040 O</t>
  </si>
  <si>
    <t>PUNTA DE BALASTO 26° 57 0892 S 66° 08 0363 O</t>
  </si>
  <si>
    <t>SANTA MARÍA 26° 41 5528 S 66° 02 2775 O</t>
  </si>
  <si>
    <t>TAFÍ DEL VALLE 26° 50 3257 S 65° 42 3677 O</t>
  </si>
  <si>
    <t>ACHERAL 27° 07 1500 S 65° 28 0600 O</t>
  </si>
  <si>
    <t>DEPÓSITO CÓRDOBA - AV. JUAN B. JUSTO 9099</t>
  </si>
  <si>
    <t>DEPÓSITO MENDOZA - AV. S. J. DE DIOS 1122</t>
  </si>
  <si>
    <t>LIBERTADOR GRAL. SAN MARTÍN</t>
  </si>
  <si>
    <t>DEAN FUNES</t>
  </si>
  <si>
    <t>GUALEGUAYCHU</t>
  </si>
  <si>
    <t>NOGOYA</t>
  </si>
  <si>
    <t>GOYA</t>
  </si>
  <si>
    <t>CAFAYATE</t>
  </si>
  <si>
    <t>SERREZUELA</t>
  </si>
  <si>
    <t>PERICO</t>
  </si>
  <si>
    <t>CONCEPCION DEL URUGUAY</t>
  </si>
  <si>
    <t>ITEM</t>
  </si>
  <si>
    <t>Abasto-34°57'59.15"S / 34°57'59.15"S-No - Shelter SILICA NETWORKS</t>
  </si>
  <si>
    <t>Arrecifes-34° 3'51.00"S / 34° 3'51.00"S-Si - Shelter propio</t>
  </si>
  <si>
    <t>Benito Juarez-37° 40' 46.4" S / 59° 48' 36.6" O-Si - Shelter propio</t>
  </si>
  <si>
    <t>Gral. Madariaga-37° 00' 19.70" S / 57° 07' 00.50" O-Si - Shelter propio</t>
  </si>
  <si>
    <t>Laprida-37° 32' 48.54" S / 60° 48' 44.44" O-Si - Shelter propio</t>
  </si>
  <si>
    <t>Las Armas-37° 05' 03.12" S / 57° 49' 38.23" O-Si - Shelter propio</t>
  </si>
  <si>
    <t>Rauch-36°46'32.20"S / 59° 4'38.24"O-Si - Shelter propio</t>
  </si>
  <si>
    <t>Ayacucho-37° 8' 58.46" S / 58° 28' 14.60" O-Si - Shelter propio</t>
  </si>
  <si>
    <t>Balcarce-37° 50' 59,25" S / 58° 14' 57.34" O-Si - Shelter propio</t>
  </si>
  <si>
    <t>Cañuelas-35° 1'30.81"S / 58°43'57.42"O-Si - Shelter propio</t>
  </si>
  <si>
    <t>La Plata-34°56'33.33"S  / 57°58'28.49"O -Si - Shelter propio</t>
  </si>
  <si>
    <t>San Antonio de Areco-34°14'31.70"S / 62° 44' 53,84" O-Si - Shelter propio</t>
  </si>
  <si>
    <t>Mar del Plata-37° 59' 50.38" S / 57° 33' 01.46" O-Si - Shelter propio</t>
  </si>
  <si>
    <t>Olavarría-36°53'7.51"S / 60°18'34.50"O-Si - Shelter propio</t>
  </si>
  <si>
    <t>Pergamino-33°51'38.30"S / 60°34'17.30"O-Si - Shelter propio</t>
  </si>
  <si>
    <t>Las Toninas-36° 29' 18.57" S / 56° 42' 06.73" O-Si - Shelter propio</t>
  </si>
  <si>
    <t>Tandil-37°17'59.09"S / 59° 8'1.42"O-Si - Shelter propio</t>
  </si>
  <si>
    <t>Gral. Levalle-34°00'25.02"S / 63°54'55.08"O-Si - Shelter propio</t>
  </si>
  <si>
    <t>Laboulaye-34°7'21.62"S / 63°23'35.35"O-Si - Shelter propio</t>
  </si>
  <si>
    <t>Vicuña Mackenna-33°55'33.07"S / 64°23'6.17"O-Si - Shelter propio</t>
  </si>
  <si>
    <t>Justo Darack-33°51'33.33"S / 65°10'53.23"O-Si - Shelter propio</t>
  </si>
  <si>
    <t>Lobos-35°11'25.62"S / 59°04'55.50"O-Si - Shelter propio</t>
  </si>
  <si>
    <t>Tapalque-36°21'39.52"S / 60° 1'52.58"O-Si - Shelter propio</t>
  </si>
  <si>
    <t>Saladillo-33°38´02.40´´S / 59°47'03.30"O-Si - Shelter propio</t>
  </si>
  <si>
    <t>Azul-36° 46' 11.8" S / 59° 51' 00.2" O-Si - Shelter propio</t>
  </si>
  <si>
    <t>SAN JOSE DE FELICIANO</t>
  </si>
  <si>
    <t>UBICACIÓN DE RIESGO</t>
  </si>
  <si>
    <t>UNIVERSIDAD NACIONAL DE CÓRDOBA-	AV.HAYA DE TORRE S/N PABELL</t>
  </si>
  <si>
    <t>REFSA: CLORINDA- 	SANTIAGO DE LINIERS ENTRE POTOSÍ Y AV. TUC</t>
  </si>
  <si>
    <t>REFEFO</t>
  </si>
  <si>
    <t>AD</t>
  </si>
  <si>
    <t>SEDE BENAVIDEZ - PLAYA ESTACIONAMIENTO</t>
  </si>
  <si>
    <t>SANTA ROSA - (LP)</t>
  </si>
  <si>
    <t>Gobernador Echague,Tala,Entre Rios,RAREGEG01GABINETE</t>
  </si>
  <si>
    <t>Las Guachas,Tala,Entre Rios,RARELGC01GABINETE</t>
  </si>
  <si>
    <t>Gobernador Mansilla,Tala,Entre Rios,RAREGMN01GABINETE</t>
  </si>
  <si>
    <t>Estacion Arroyo Cle,Tala,Entre Rios,RARECLE01GABINETE</t>
  </si>
  <si>
    <t>Aldea Asuncion,Gualeguay,Entre Rios,RAREADA01GABINETE</t>
  </si>
  <si>
    <t>Estacion Lazo,Gualeguay,Entre Rios,RARETLZ01GABINETE</t>
  </si>
  <si>
    <t>Puerto Ruiz,Gualeguay,Entre Rios,RAREPRZ01GABINETE</t>
  </si>
  <si>
    <t>Enrique Carbo,Gualeguaychu,Entre Rios,RAREQCB01GABINETE</t>
  </si>
  <si>
    <t>Irazusta,Gualeguaychu,Entre Rios,RAREZST01GABINETE</t>
  </si>
  <si>
    <t>Arocena,San Jeronimo,Santa Fe,RARSARO01GABINETE</t>
  </si>
  <si>
    <t>Coronda,San Jeronimo,Santa Fe,RARSCRD01GABINETE</t>
  </si>
  <si>
    <t>Desvio Arijon,San Jeronimo,Santa Fe,RARSDAJ01GABINETE</t>
  </si>
  <si>
    <t>Sauce Viejo,Capital,Santa Fe,RARSSVJ01GABINETE</t>
  </si>
  <si>
    <t>Colonia Bossi,San Cristobal,Santa Fe,RARSBSS01GABINETE</t>
  </si>
  <si>
    <t>Colonia Raquel,Castellanos,Santa Fe,RARSCRQ01GABINETE</t>
  </si>
  <si>
    <t>Tacural,Castellanos,Santa Fe,RARSTCR01GABINETE</t>
  </si>
  <si>
    <t>Campichuelo,Gral.J. de San Martin,Salta,RARACMH01GABINETE</t>
  </si>
  <si>
    <t>General Ballivian,Gral.J. de San Martin,Salta,RARAGBL01GABINETE</t>
  </si>
  <si>
    <t>Coronel Cornejo,Gral.J. de San Martin,Salta,RARACCN01GABINETE</t>
  </si>
  <si>
    <t>Barrio Martinez Saravia,Gral.J. de San Martin,Salta,RARABMS01GABINETE</t>
  </si>
  <si>
    <t>Campamento Vespucio,Gral.J. de San Martin,Salta,RARACVP01GABINETE</t>
  </si>
  <si>
    <t>Mision Kilometro 6,Gral.J. de San Martin,Salta,RARAMKS01GABINETE</t>
  </si>
  <si>
    <t>Tranquitas,Gral.J. de San Martin,Salta,RARATRQ01GABINETE</t>
  </si>
  <si>
    <t>Yacuy,Gral.J. de San Martin,Salta,RARAYCY01GABINETE</t>
  </si>
  <si>
    <t>Piquirenda,Gral.J. de San Martin,Salta,RARAPQR01GABINETE</t>
  </si>
  <si>
    <t>Aguaray,Gral.J. de San Martin,Salta,RARAPQR01GABINETE</t>
  </si>
  <si>
    <t>Campo Duran,Gral.J. de San Martin,Salta,RARACDN01GABINETE</t>
  </si>
  <si>
    <t>Capiazuti,Gral.J. de San Martin,Salta,RARACZT01GABINETE</t>
  </si>
  <si>
    <t>Tobantirenda,Gral.J. de San Martin,Salta,RARATBN01GABINETE</t>
  </si>
  <si>
    <t>Alto de Sierra,Santa Lucia,San Juan,RARJADS01GABINETE</t>
  </si>
  <si>
    <t>Barrio Sadop,San Martin,San Juan,RARJBSP01GABINETE</t>
  </si>
  <si>
    <t>Villa San Martin,San Martin,San Juan,RARJVSM01GABINETE</t>
  </si>
  <si>
    <t>San Marcos Sud,Union,Cordoba,RARXMRC01GABINETE</t>
  </si>
  <si>
    <t>Morrison,Union,Cordoba,RARXMSO01GABINETE</t>
  </si>
  <si>
    <t>Ballesteros,Union,Cordoba,RARXBLL01GABINETE</t>
  </si>
  <si>
    <t>El Hoyo,Cushamen,Chubut,RARUELH01GABINETE</t>
  </si>
  <si>
    <t>Juan A. Pradere,Patagones,Buenos Aires,RARBJAP01GABINETE</t>
  </si>
  <si>
    <t>Cardenal Cagliero,Patagones,Buenos Aires,RARBCCG01GABINETE</t>
  </si>
  <si>
    <t>Berutti,Trenque Lauquen,Buenos Aires,RARBBRT01GABINETE</t>
  </si>
  <si>
    <t>Francisco Madero,Pehuajo,Buenos Aires,RARBFMD01GABINETE</t>
  </si>
  <si>
    <t>20 de Septiembre,Nogoya,Entre Rios,RAREXXS01GABINETE</t>
  </si>
  <si>
    <t>25 de Mayo,Puelen,La Pampa,RARLVMY01GABINETE</t>
  </si>
  <si>
    <t>Nueve de Julio,9 de Julio,San Juan,RARJNDJ01GABINETE</t>
  </si>
  <si>
    <t>Aaron Castellanos,General Lopez,Santa Fe,RARSAAC01GABINETE</t>
  </si>
  <si>
    <t>Alberdi Viejo,Leandro N. Alem,Buenos Aires,RARBAVI01GABINETE</t>
  </si>
  <si>
    <t>Aldea Maria Luisa,Parana,Entre Rios,RAREAML01GABINETE</t>
  </si>
  <si>
    <t>Anguil,Capital,La Pampa,RARLANL01GABINETE</t>
  </si>
  <si>
    <t>Antaje,Banda,Santiago del Estero,RARGATJ01GABINETE</t>
  </si>
  <si>
    <t>Aranguren,Nogoya,Entre Rios,RARERGN01GABINETE</t>
  </si>
  <si>
    <t>Armstrong,Belgrano,Santa Fe,RARSARM01GABINETE</t>
  </si>
  <si>
    <t>Arroyo Corto,Saavedra,Buenos Aires,RARBARC01GABINETE</t>
  </si>
  <si>
    <t>Ataliva,Castellanos,Santa Fe,RARSATA01GABINETE</t>
  </si>
  <si>
    <t>Averias,General Taboada,Santiago del Estero,RARGAVS01GABINETE</t>
  </si>
  <si>
    <t>Baigorrita,General Viamonte,Buenos Aires,RARBBGR01GABINETE</t>
  </si>
  <si>
    <t>Barrancas,Santa Fe,Santa Fe,RARSBCS01GABINETE</t>
  </si>
  <si>
    <t>Barrio El Nevado,San Rafael,Mendoza,RARMNEV01GABINETE</t>
  </si>
  <si>
    <t>Barrio El Pilar (Barrio 2 de Abril),Bariloche,Rio Negro,RARRBEP01GABINETE</t>
  </si>
  <si>
    <t>Barrio La Palmera,Lavalle,Mendoza,RARSLPS01GABINETE</t>
  </si>
  <si>
    <t>Barrio La Pega,Lavalle,Mendoza,RARMBLP01GABINETE</t>
  </si>
  <si>
    <t>Barrio Virgen del Rosario,Lavalle,Mendoza,RARMBVR01GABINETE</t>
  </si>
  <si>
    <t>Bartolome de las Casas,Patiño,Formosa,RARPBDC01GABINETE</t>
  </si>
  <si>
    <t>Bell Ville,Union,Cordoba,RARXBEV01GABINETE</t>
  </si>
  <si>
    <t>Berdier,Salto,Buenos Aires,RARBBRR01GABINETE</t>
  </si>
  <si>
    <t>Bermudez,Lincoln,Buenos Aires,RARBBMZ01GABINETE</t>
  </si>
  <si>
    <t>Capitan Bermudez,San Lorenzo ,Santa Fe,RARSCBZ01GABINETE</t>
  </si>
  <si>
    <t>Betbeder,Nogoya,Entre Rios,RAREBTD01GABINETE</t>
  </si>
  <si>
    <t>Bocayuva,Pellegrini,Buenos Aires,RARBBCY01GABINETE</t>
  </si>
  <si>
    <t>Campamento Vialidad Nacional,Caleu Caleu,La Pampa,RARLCVN01GABINETE</t>
  </si>
  <si>
    <t>Cañada Ombu,Vera,Santa Fe,RARSCDO01GABINETE</t>
  </si>
  <si>
    <t>Cañada Seca,General Villegas,Buenos Aires,RARBCSE01GABINETE</t>
  </si>
  <si>
    <t>Cañadon Seco,Deseado,Santa Cruz,RARZCSE01GABINETE</t>
  </si>
  <si>
    <t>Carboncito,Embarcacion,Salta,RARACBC01GABINETE</t>
  </si>
  <si>
    <t>Carcaraña,San Lorenzo,Santa Fe,RARSCCR01GABINETE</t>
  </si>
  <si>
    <t>Caseros,Caseros,Entre Rios,RARECAS01GABINETE</t>
  </si>
  <si>
    <t>Castilla,Chacabuco,Buenos Aires,RARBCTI01GABINETE</t>
  </si>
  <si>
    <t>Chañar,La Rioja,La Rioja,RARFCHA01GABINETE</t>
  </si>
  <si>
    <t>Chajan,Rio Cuarto,Cordoba,RARXCJN01GABINETE</t>
  </si>
  <si>
    <t>Chilecito,San Carlos,Mendoza,RARMCHT01GABINETE</t>
  </si>
  <si>
    <t>Colmena,Vera,Santa Fe,RARSCNA01GABINETE</t>
  </si>
  <si>
    <t>Colonia Ana,San Cristobal,Santa Fe,RARSAAN01GABINETE</t>
  </si>
  <si>
    <t>Colonia El Simbolar,Robles,Santiago del Estero,RARGCES01GABINETE</t>
  </si>
  <si>
    <t>Colonia Julia Y Echarren,Pichi Mahuida,Rio Negro,RARRCJE01GABINETE</t>
  </si>
  <si>
    <t>Colonia Mayo - Barrio La Milagrosa,Cruz Alta,Tucuman,RARTCMA01GABINETE</t>
  </si>
  <si>
    <t>Colonia Peña (San Ramon),Federacion,Entre Rios,RARECPA01GABINETE</t>
  </si>
  <si>
    <t>Colonia San Martin,Saavedra,Buenos Aires,RARBCOM01GABINETE</t>
  </si>
  <si>
    <t>Colonia Santa Maria,Federacion,Entre Rios,RARECSM01GABINETE</t>
  </si>
  <si>
    <t>Colonia Santa Maria,Utracan,La Pampa,RARLSMN01GABINETE</t>
  </si>
  <si>
    <t>Colonia Suiza,Bariloche,Rio Negro,RARRCSZ01GABINETE</t>
  </si>
  <si>
    <t>Costa de Araujo,Lavalle,Mendoza,RARMCAJ01GABINETE</t>
  </si>
  <si>
    <t>Crotto,Tapalque,Buenos Aires,RARBCTO01GABINETE</t>
  </si>
  <si>
    <t>Cuadro Benegas,San Rafael,Mendoza,RARMCUB01GABINETE</t>
  </si>
  <si>
    <t>Cuatro Esquinas,Rosario,Santa Fe,RARSCEQ01GABINETE</t>
  </si>
  <si>
    <t>Cucullu,San Andres de Giles,Buenos Aires,RARBCCL01GABINETE</t>
  </si>
  <si>
    <t>Curamalal,Coronel Suarez,Buenos Aires,RARBCMA01GABINETE</t>
  </si>
  <si>
    <t>Curaru,Carlos Tejedor,Buenos Aires,RARBCUR01GABINETE</t>
  </si>
  <si>
    <t>Curupayti,San Cristobal,Santa Fe,RARSCRY01GABINETE</t>
  </si>
  <si>
    <t>Dalmacio Velez,Tercero Arriba,Cordoba,RARXDVL01GABINETE</t>
  </si>
  <si>
    <t>De Bary,Pellegrini,Buenos Aires,RARBDBY01GABINETE</t>
  </si>
  <si>
    <t>Dragones,Embarcacion,Salta,RARADRG01GABINETE</t>
  </si>
  <si>
    <t>Egusquiza,Castellanos,Santa Fe,RARSEGQ01GABINETE</t>
  </si>
  <si>
    <t>El Caramelo,Rosario,Santa Fe,RARSCAO01GABINETE</t>
  </si>
  <si>
    <t>El Foyel,Bariloche,Rio Negro,RARREFY01GABINETE</t>
  </si>
  <si>
    <t>El Mollar,Tafi del Valle,Tucuman,RARTEML01GABINETE</t>
  </si>
  <si>
    <t>El Nihuil,San Rafael,Mendoza,RARMENH01GABINETE</t>
  </si>
  <si>
    <t>El Rincon,Caucete,San Juan,RARJRIN01GABINETE</t>
  </si>
  <si>
    <t>El Tropezon,San Rafael,Mendoza,RARMETR01GABINETE</t>
  </si>
  <si>
    <t>El Vergel,Lavalle,Mendoza,RARMEVG01GABINETE</t>
  </si>
  <si>
    <t>Emilio Ayarza,Chivilcoy,Buenos Aires,RARBEAY01GABINETE</t>
  </si>
  <si>
    <t>Estacion Araoz,Leales,Tucuman,RARTEAZ01GABINETE</t>
  </si>
  <si>
    <t>Estacion Camps,Diamante,Entre Rios,RAREECP01GABINETE</t>
  </si>
  <si>
    <t>Eugenio Bustos,San Carlos,Mendoza,RARMEBT01GABINETE</t>
  </si>
  <si>
    <t>Famailla,Famailla,Tucuman,RARTFAM01GABINETE</t>
  </si>
  <si>
    <t>Fighiera,Rosario,Santa Fe,RARSFGH01GABINETE</t>
  </si>
  <si>
    <t>Fortin Inca,Belgrano,Santiago del Estero,RARGFIN01GABINETE</t>
  </si>
  <si>
    <t>Franck,Las Colonias,Santa Fe,RARSFRK01GABINETE</t>
  </si>
  <si>
    <t>Fray Luis Beltran,Santa Fe ,Santa Fe,RARSFLB01GABINETE</t>
  </si>
  <si>
    <t>Funes,Rosario,Santa Fe,RARSFNS01GABINETE</t>
  </si>
  <si>
    <t>Gahan,Salto,Buenos Aires,RARBGAH01GABINETE</t>
  </si>
  <si>
    <t>Garabato,Vera,Santa Fe,RARSGRB01GABINETE</t>
  </si>
  <si>
    <t>General Alvear,General Alvear,Buenos Aires,RARBGAL01GABINETE</t>
  </si>
  <si>
    <t>General Arenales,General Arenales,Buenos Aires,RARBGAN01GABINETE</t>
  </si>
  <si>
    <t>General Cabrera,Juarez Celman,Cordoba,RARXGCB01GABINETE</t>
  </si>
  <si>
    <t>General Lagos,Rosario,Santa Fe,RARSGLG01GABINETE</t>
  </si>
  <si>
    <t>General Racedo,Diamante,Entre Rios,RAREGRD01GABINETE</t>
  </si>
  <si>
    <t>General Rivas,Suipacha,Buenos Aires,RARBGRV01GABINETE</t>
  </si>
  <si>
    <t>Villa Gdor. Luis F. Etchevehere,Parana,Entre Rios,RAREVGE01GABINETE</t>
  </si>
  <si>
    <t>Balneario Laguna de Gomez,Vera,Santa Fe,RARBLGO01GABINETE</t>
  </si>
  <si>
    <t>Godoy Cruz,Godoy Cruz,Mendoza,RARMGDC01GABINETE</t>
  </si>
  <si>
    <t>Gorostiaga,Chivilcoy,Buenos Aires,RARBGRT01GABINETE</t>
  </si>
  <si>
    <t>Goudge,San Rafael,Mendoza,RARMGOU01GABINETE</t>
  </si>
  <si>
    <t>Golondrina,Vera,Santa Fe,RARSGOL01GABINETE</t>
  </si>
  <si>
    <t>Gowland,Mercedes,Buenos Aires,RARBGWL01GABINETE</t>
  </si>
  <si>
    <t>Guardia Escolta,Belgrano,Santiago del Estero,RARGGES01GABINETE</t>
  </si>
  <si>
    <t>Hernandez,Nogoya,Entre Rios,RAREHRN01GABINETE</t>
  </si>
  <si>
    <t>Herrera ,,Entre Rios,RAREHRR01GABINETE</t>
  </si>
  <si>
    <t>Herradura,Laishi,Formosa,RARPHER01GABINETE</t>
  </si>
  <si>
    <t>Hersilia,San Cristobal,Santa Fe,RARSHRS01GABINETE</t>
  </si>
  <si>
    <t>Hilario Ascasubi,Villarino,Buenos Aires,RARBHAS01GABINETE</t>
  </si>
  <si>
    <t>Humboldt,Las Colonias,Santa Fe,RARSHMB01GABINETE</t>
  </si>
  <si>
    <t>Ingeniero Gustavo Andre,Lavalle,Mendoza,RARMIGA01GABINETE</t>
  </si>
  <si>
    <t>Irala,Bragado,Buenos Aires,RARBIRL01GABINETE</t>
  </si>
  <si>
    <t>Iriarte,Iriarte,Buenos Aires,RARBSRI01GABINETE</t>
  </si>
  <si>
    <t>Jaime Prats,San Rafael,Mendoza,RARMJPR01GABINETE</t>
  </si>
  <si>
    <t xml:space="preserve"> Tomas Jofre,Mercedes,Buenos Aires,RARBTJF01GABINETE</t>
  </si>
  <si>
    <t>Juan Bautista Alberdi,Leandro N. Alem,Buenos Aires,RARBJBA01GABINETE</t>
  </si>
  <si>
    <t>Juan Jorba,General Pedernera,San Luis,RARDJNJ01GABINETE</t>
  </si>
  <si>
    <t>Juan Jose Paso,Pehuajo,Buenos Aires,RARBJJP01GABINETE</t>
  </si>
  <si>
    <t>Juan Pradere,Patagones,Buenos Aires,RARBJAP01GABINETE</t>
  </si>
  <si>
    <t>Kilometro 115,Vera,Santa Fe,RARSKMC01GABINETE</t>
  </si>
  <si>
    <t>La Adela,Caleu Caleu,La Pampa,RARLLAL01GABINETE</t>
  </si>
  <si>
    <t>La Darsena,Banda,Santiago del Estero,RARGLDS01GABINETE</t>
  </si>
  <si>
    <t>La Escondida,General Donovan,Chaco,RARHLES01GABINETE</t>
  </si>
  <si>
    <t>La Gloria,Catrilo,La Pampa,RARLGLRQ01GABINETE</t>
  </si>
  <si>
    <t>La Llave Nueva,San Rafael,Mendoza,RARMLNU01GABINETE</t>
  </si>
  <si>
    <t>La Reduccion,Lules,Tucuman,RARTLRE01GABINETE</t>
  </si>
  <si>
    <t>La Rica,Chivilcoy,Buenos Aires,RARBLRC01GABINETE</t>
  </si>
  <si>
    <t>La Rubia,San Cristobal,Santa Fe,RARSLRB01GABINETE</t>
  </si>
  <si>
    <t>Lago Puelo,,Chubut,RARULAP01GABINETE</t>
  </si>
  <si>
    <t>Laguna Blanca,Libertad,Chaco,RARHLGB01GABINETE</t>
  </si>
  <si>
    <t>Balneario Laguna de Gomez,Junin,Buenos Aires,RARBLGO01GABINETE</t>
  </si>
  <si>
    <t>Las Catitas,Santa Rosa,Mendoza,RARMCTT01GABINETE</t>
  </si>
  <si>
    <t>Las Lagunas,Sarmiento,San Juan,RARJLLG01GABINETE</t>
  </si>
  <si>
    <t>Las Malvinas,San Rafael,Mendoza,RARMMVN01GABINETE</t>
  </si>
  <si>
    <t>Las Palmeras,San Cristobal,Santa Fe,RARSLPS01GABINETE</t>
  </si>
  <si>
    <t>Las Talas - Los Medanos,Caucete,San Juan,RARJLTS01GABINETE</t>
  </si>
  <si>
    <t>Las Violetas,Lavalle,Mendoza,RARMLVS01GABINETE</t>
  </si>
  <si>
    <t>Leandro N. Alem,Leandro N. Alem,Buenos Aires,RARBLNA01GABINETE</t>
  </si>
  <si>
    <t>Lehmann,Castellanos,Santa Fe,RARSLEH01GABINETE</t>
  </si>
  <si>
    <t>Lonquimay,Catrilo,La Pampa,RARLLNQ01GABINETE</t>
  </si>
  <si>
    <t>Lopez Lecube,Puan,Buenos Aires,RARBLEC01GABINETE</t>
  </si>
  <si>
    <t>Los Angeles,Chacabuco,Buenos Aires,RARBLAS01GABINETE</t>
  </si>
  <si>
    <t>Los Blancos,Rivadavia,Salta,RARALBL01GABINETE</t>
  </si>
  <si>
    <t>Los Muchachos-La Alborada,Rosario,Santa Fe,RARSLMC01GABINETE</t>
  </si>
  <si>
    <t>Los Pumas,Vera,Santa Fe,RARSLPU01GABINETE</t>
  </si>
  <si>
    <t>Los Quiroga,Banda,Santiago del Estero,RARGLQG01GABINETE</t>
  </si>
  <si>
    <t>Los Zazos,Tafi del Valle,Tucuman,RARTLZZ01GABINETE</t>
  </si>
  <si>
    <t>Loventue,Loventue,La Pampa,RARLLVT01GABINETE</t>
  </si>
  <si>
    <t>Luan Toro,Loventue,La Pampa,RARLLNT01GABINETE</t>
  </si>
  <si>
    <t>Lucas Gonzalez,Nogoya,Entre Rios,RARELGZ01GABINETE</t>
  </si>
  <si>
    <t>Maciel,Santa Fe,Santa Fe,RARSMCL01GABINETE</t>
  </si>
  <si>
    <t>Margarita,Vera,Santa Fe,RARSMRG01GABINETE</t>
  </si>
  <si>
    <t>Mision Chaqueña,Embarcacion,Salta,RARAMSC01GABINETE</t>
  </si>
  <si>
    <t>Mision Tierras Fiscales,Embarcacion,Salta,RARAMTF01GABINETE</t>
  </si>
  <si>
    <t>Moises Ville,San Cristobal,Santa Fe,RARSMSV01GABINETE</t>
  </si>
  <si>
    <t>Monje,Santa Fe,Santa Fe,RARSMNJ01GABINETE</t>
  </si>
  <si>
    <t>Monte Coman,San Rafael,Mendoza,RARMMTC01GABINETE</t>
  </si>
  <si>
    <t>Monte Ralo,Santa Maria,Cordoba,RARXMRL01GABINETE</t>
  </si>
  <si>
    <t>Montefiore,9 de Julio,Santa Fe,RARSMFR01GABINETE</t>
  </si>
  <si>
    <t>Monigotes,San Cristobal,Santa Fe,RARSMGT01GABINETE</t>
  </si>
  <si>
    <t>Morse,Junin,Buenos Aires,RARBMRS01GABINETE</t>
  </si>
  <si>
    <t>Navarro,Buenos Aires,Buenos Aires,RARBNVR01GABINETE</t>
  </si>
  <si>
    <t>Nueva Lehmann,Castellanos,Santa Fe,RARSNLH01GABINETE</t>
  </si>
  <si>
    <t>Nuevo Torino,Las Colonias,Santa Fe,RARSNTO01GABINETE</t>
  </si>
  <si>
    <t>O'Higgins,Chacabuco,Buenos Aires,RARBOHI01GABINETE</t>
  </si>
  <si>
    <t>Oliva,Tercero Arriba,Cordoba,RARXOVA01GABINETE</t>
  </si>
  <si>
    <t>Olivera,Lujan,Buenos Aires,RARBOVE01GABINETE</t>
  </si>
  <si>
    <t>Oliveros,Iriondo,Santa Fe,RARSOLI01GABINETE</t>
  </si>
  <si>
    <t>Oncativo,Rio Segundo,Cordoba,RARXONC01GABINETE</t>
  </si>
  <si>
    <t>Open Door,Lujan,Buenos Aires,RARBODO01GABINETE</t>
  </si>
  <si>
    <t>Padre Lozano,Embarcacion,Salta,RARAPLZ01GABINETE</t>
  </si>
  <si>
    <t>Pagancillo,Coronel Felipe Varela,La Rioja,RARFPAG01GABINETE</t>
  </si>
  <si>
    <t>Paraje 29,Vera,Santa Fe,RARSPJV01GABINETE</t>
  </si>
  <si>
    <t>Pellegrini,Pellegrini,Buenos Aires,RARBPLL01GABINETE</t>
  </si>
  <si>
    <t>Peyrano,Constitucion,Santa Fe,RARSPEY01GABINETE</t>
  </si>
  <si>
    <t>Piedritas,General Villegas,Buenos Aires,RARBSRG01GABINETE</t>
  </si>
  <si>
    <t>Pluma de Pato,Rivadavia,Salta,RARAAPA01GABINETE</t>
  </si>
  <si>
    <t>Pozo del Indio,Vera,Santa Fe,RARSPDI01GABINETE</t>
  </si>
  <si>
    <t>Presidente Roca,Castellanos,Santa Fe,RARSPRO01GABINETE</t>
  </si>
  <si>
    <t>Pueblo Gouin,Carmen de Areco,Buenos Aires,RARBPGO01GABINETE</t>
  </si>
  <si>
    <t>Pueblo Santa Lucia,Vera,Santa Fe,RARSPSL01GABINETE</t>
  </si>
  <si>
    <t>Puerto Pilcomayo,Pilcomayo,Formosa,RARPPIY01GABINETE</t>
  </si>
  <si>
    <t>Punta del Medano,Sarmiento,San Juan,RARJPME01GABINETE</t>
  </si>
  <si>
    <t>Rama Caida,San Rafael,Mendoza,RARMRCD01GABINETE</t>
  </si>
  <si>
    <t>Ranchillos,Cruz Alta,Tucuman,RARTRNC01GABINETE</t>
  </si>
  <si>
    <t>Rawson,Chacabuco,Buenos Aires,RARBRWN01GABINETE</t>
  </si>
  <si>
    <t>Real del Padre,San Rafael,Mendoza,RARMRDP01GABINETE</t>
  </si>
  <si>
    <t>Rio Colorado,Leales,Tucuman,RARTRCL01GABINETE</t>
  </si>
  <si>
    <t>Rio Villegas,Bariloche,Rio Negro,RARRRVI01GABINETE</t>
  </si>
  <si>
    <t>Saavedra,Saavedra,Buenos Aires,RARBSVD01GABINETE</t>
  </si>
  <si>
    <t>Saforcada,Junin,Buenos Aires,RARBSFC01GABINETE</t>
  </si>
  <si>
    <t>Salto de Las Rosas,San Rafael,Mendoza,RARMSDR01GABINETE</t>
  </si>
  <si>
    <t>San Andres de Giles,San Andres de Giles,Buenos Aires,RARBSAG01GABINETE</t>
  </si>
  <si>
    <t>San Carlos,San Carlos,Mendoza,RARMSNC01GABINETE</t>
  </si>
  <si>
    <t>San Gregorio,General Lopez,Santa Fe,RARSSGR01GABINETE</t>
  </si>
  <si>
    <t>San Gustavo,La Paz,Entre Rios,RARESGU01GABINETE</t>
  </si>
  <si>
    <t>San Isidro,Jachal,San Juan,RARJSIO01GABINETE</t>
  </si>
  <si>
    <t>San Jose,Coronel Suarez,Buenos Aires,RARBSSE01GABINETE</t>
  </si>
  <si>
    <t>San Lorenzo,Santa Fe,Santa Fe,RARSSLZ01GABINETE</t>
  </si>
  <si>
    <t>San Sebastian,Chivilcoy,Buenos Aires,RARBSSB01GABINETE</t>
  </si>
  <si>
    <t>San Vicente,San Vicente,Buenos Aires,RARBSVC01GABINETE</t>
  </si>
  <si>
    <t>San Victor,Feliciano,Entre Rios,RAREVIC01GABINETE</t>
  </si>
  <si>
    <t>Santa Lucia,Monteros,Tucuman,RARTSLU01GABINETE</t>
  </si>
  <si>
    <t>Santa Regina,General Villegas,Buenos Aires,RARBSRG01GABINETE</t>
  </si>
  <si>
    <t>Santa Rosa de los Leales,Leales,Tucuman,RARTSRL01GABINETE</t>
  </si>
  <si>
    <t>Santa Trinidad,Coronel Suarez,Buenos Aires,RARBSTI01GABINETE</t>
  </si>
  <si>
    <t>Sargento Vidal,General Roca,Rio Negro,RARRSVD01GABINETE</t>
  </si>
  <si>
    <t>Segui,Parana,Entre Rios,RARESEG01GABINETE</t>
  </si>
  <si>
    <t>Selva,Rivadavia,Santiago del Estero,RARGSLV01GABINETE</t>
  </si>
  <si>
    <t>Sierra de Los Padres,General Pueyrredon,Buenos Aires,RARBSDP01GABINETE</t>
  </si>
  <si>
    <t>Soldado Maldonado,Monteros,Tucuman,RARTMLD01GABINETE</t>
  </si>
  <si>
    <t>Telen,Loventue,La Pampa,RARLTEL01GABINETE</t>
  </si>
  <si>
    <t>Teniente Berdina,Monteros,Tucuman,RARTTBR01GABINETE</t>
  </si>
  <si>
    <t>Teodelina,General Lopez,Santa Fe,RARSTDA01GABINETE</t>
  </si>
  <si>
    <t>Tezanos Pintos,Parana,Entre Rios,RARETZP01GABINETE</t>
  </si>
  <si>
    <t>Timbues,San Lorenzo,Santa Fe,RARSTMB01GABINETE</t>
  </si>
  <si>
    <t>Toba,Vera,Santa Fe,RARSTOB01GABINETE</t>
  </si>
  <si>
    <t>Tortugas,Belgrano,Santa Fe,RARSTRT01GABINETE</t>
  </si>
  <si>
    <t>Tres Algarrobos,Carlos Tejedor,Buenos Aires,RARBTAG01GABINETE</t>
  </si>
  <si>
    <t>Unanue,Utracan,La Pampa,RARLUNN01GABINETE</t>
  </si>
  <si>
    <t>Uriburu,Catrilo,La Pampa,RARLURI01GABINETE</t>
  </si>
  <si>
    <t>Villa Amelia,Rosario,Santa Fe,RARSVAM01GABINETE</t>
  </si>
  <si>
    <t>Villa Atuel,San Rafael,Mendoza,RARMATU01GABINETE</t>
  </si>
  <si>
    <t>Villa Atuel Norte,San Rafael,Mendoza,RARMATU01GABINETE</t>
  </si>
  <si>
    <t>Villa Campanario,Bariloche,Rio Negro,RARRVCA01GABINETE</t>
  </si>
  <si>
    <t>Villa Catedral,Bariloche,Rio Negro,RARRVCR01GABINETE</t>
  </si>
  <si>
    <t>Villa del Plata,Rosario,Santa Fe,RARSVDP01GABINETE</t>
  </si>
  <si>
    <t>Villa del Totoral,Totoral,Cordoba,RARXVTT01GABINETE</t>
  </si>
  <si>
    <t>Villa El Tango,25 de Mayo,San Juan,RARJVET01GABINETE</t>
  </si>
  <si>
    <t>Villa Dominguito,San Martin,San Juan,RARJVDG01GABINETE</t>
  </si>
  <si>
    <t>Villa Don Bosco,San Martin,San Juan,RARVDB01GABINETE</t>
  </si>
  <si>
    <t>Villa Escolar,Laishi,Formosa,RARPVES01GABINETE</t>
  </si>
  <si>
    <t>Villa Espil,San Andres de Giles,Buenos Aires,RARBCEP01GABINETE</t>
  </si>
  <si>
    <t>Villa Fontana,Parana,Entre Rios,RAREVFA01GABINETE</t>
  </si>
  <si>
    <t>Villa Libertador General San Martin ,,Entre Rios,RARJVGS01GABINETE</t>
  </si>
  <si>
    <t>Villa Ibañez,Ullum,San Juan,RARJVIB01GABINETE</t>
  </si>
  <si>
    <t>Villa Llao Llao,Bariloche,Rio Negro,RARRVLO01GABINETE</t>
  </si>
  <si>
    <t>Villa Los Coihues,Bariloche,Rio Negro,RARRVLC01GABINETE</t>
  </si>
  <si>
    <t>Villalonga ,Patagones,Buenos Aires,RARBVLG01GABINETE</t>
  </si>
  <si>
    <t>Villa Mantero,Uruguay,Entre Rios,RAREMAN01GABINETE</t>
  </si>
  <si>
    <t>Villa Ruiz,San Andres de Giles,Buenos Aires,RARBVRZ01GABINETE</t>
  </si>
  <si>
    <t>Villa Santa Rosa,25 de Mayo,San Juan,RARJVSR01GABINETE</t>
  </si>
  <si>
    <t>Villa San Justo,Entre Rios,Entre Rios,RAREVSJ01GABINETE</t>
  </si>
  <si>
    <t>Villa San Isidro,General Roca,Rio Negro,RARRVSI01GABINETE</t>
  </si>
  <si>
    <t>Villa Trinidad,San Cristobal,Santa Fe,RARSVTR01 GABINETE</t>
  </si>
  <si>
    <t>Vista Alegre Norte,Confluencia,Neuquen,RARQANR01GABINETE</t>
  </si>
  <si>
    <t>Vista Alegre Sur,Confluencia,Neuquen,RARQASR01GABINETE</t>
  </si>
  <si>
    <t>Azcuenaga,San Andres de Giles,Buenos Aires,RARBAZC01GABINETE</t>
  </si>
  <si>
    <t>Hernando Ciudad,Tercero Arriba,Cordoba,RARXHRN02GABINETE</t>
  </si>
  <si>
    <t>Tancacha,Tercero Arriba,Cordoba,RARXTNC01GABINETE</t>
  </si>
  <si>
    <t>Aldea San Juan,,Entre Rios,RAREASJ01GABINETE</t>
  </si>
  <si>
    <t>Aldea Brasilera,,Entre Rios,RAREABR01GABINETE</t>
  </si>
  <si>
    <t>Aldea Salto,Diamante,Entre Rios,RAREAST01GABINETE</t>
  </si>
  <si>
    <t>Aldea Santa Rosa,,Entre Rios,RAREASS01GABINETE</t>
  </si>
  <si>
    <t>Luicio V. Mansilla,,Cordoba,RARXLVM01GABINETE</t>
  </si>
  <si>
    <t>Viña,Arrecifes,Buenos Aires,RARBVIN01GABINETE</t>
  </si>
  <si>
    <t>Juan Anchorena,Pergamino ,Buenos Aires,RARBJAN01GABINETE</t>
  </si>
  <si>
    <t>Fontezuela,Pergamino ,Buenos Aires,RARBFTZ01GABINETE</t>
  </si>
  <si>
    <t>Herrera Vegas,Hipolito Yrigoyen ,Buenos Aires,RARBHEG01GABINETE</t>
  </si>
  <si>
    <t>Aldea San Rafael,Parana,Entre Rios,RAREASR01GABINETE</t>
  </si>
  <si>
    <t>Fracan,Fracan,Misiones,RARNFRC01GABINETE</t>
  </si>
  <si>
    <t>Nueva  Plata,Pehuajo,Buenos Aires,RARBNPT01GABINETE</t>
  </si>
  <si>
    <t>San Antonio Ms,General Manuel Belgrano,Misiones,RARNSNT01GABINETE</t>
  </si>
  <si>
    <t>Campo Grande,Campo Grande,Misiones,RARNCGD01GABINETE</t>
  </si>
  <si>
    <t>La Colina,La Colina,Buenos Aires,RARBLCL01GABINETE</t>
  </si>
  <si>
    <t>Bellocq ,Carlos Casares,Buenos Aires,RARBBCQ01GABINETE</t>
  </si>
  <si>
    <t>La Bajada,Paclin,Catamarca,RARKBAJ01GABINETE</t>
  </si>
  <si>
    <t>Las Moscas,,Entre Rios,RAREMOS01GABINETE</t>
  </si>
  <si>
    <t>Villa San Marcial,,Entre Rios,RAREVSM01GABINETE</t>
  </si>
  <si>
    <t>Rocamora,Uruguay,Entre Rios,RAREROC01GABINETE</t>
  </si>
  <si>
    <t>Rosario del Tala,,Entre Rios,RARERDT01GABINETE</t>
  </si>
  <si>
    <t>Yavi,Yavi ,Jujuy,RARYYAV01GABINETE</t>
  </si>
  <si>
    <t>Yavi Chico,Yavi ,Jujuy,RARYYVC01GABINETE</t>
  </si>
  <si>
    <t>Paraje Pavon,General Lavalle ,Buenos Aires,RARBPVN01GABINETE</t>
  </si>
  <si>
    <t>Gral Campos,,Entre Rios,RAREGCM01GABINETE</t>
  </si>
  <si>
    <t>Jubileo,,Entre Rios,RAREJBL01GABINETE</t>
  </si>
  <si>
    <t>Villa Clara,,Entre Rios,RAREVCL01GABINETE</t>
  </si>
  <si>
    <t>Rincon de Nogoya,Victoria,Entre Rios,RARERNY01GABINETE</t>
  </si>
  <si>
    <t>Laguna del Pescado,Victoria,Entre Rios,RARELPC01GABINETE</t>
  </si>
  <si>
    <t>Gobernador Febre,Nogoya,Entre Rios,RAREFEB01GABINETE</t>
  </si>
  <si>
    <t>Casira,Santa Catalina,Jujuy,RARYCIA01GABINETE</t>
  </si>
  <si>
    <t>Colonia Ensayo,,Entre Rios,RARECEN01GABINETE</t>
  </si>
  <si>
    <t>Aldea Spatzenkutter,,Entre Rios,RAREAKT01GABINETE</t>
  </si>
  <si>
    <t>Mercedes,,Buenos Aires,RARBMCD01GABINETE</t>
  </si>
  <si>
    <t>Malena,Rio Cuarto,Cordoba,RARXMAE01GABINETE</t>
  </si>
  <si>
    <t>Guardamonte,,Entre Rios,RAREGMT01GABINETE</t>
  </si>
  <si>
    <t>Durazno,,Entre Rios, RARKDUR01GABINETE</t>
  </si>
  <si>
    <t>Napaleofu,Balcarce,Buenos Aires,RARBNPL01GABINETE</t>
  </si>
  <si>
    <t>Estancia San Pedro,Villaguay,Entre Rios,RAREESP01GABINETE</t>
  </si>
  <si>
    <t>Paso de la Laguna,Villaguay,Entre Rios,RAREPDL01GABINETE</t>
  </si>
  <si>
    <t>Santa Anita,Uruguay,Entre Rios,RARESAN01GABINETE</t>
  </si>
  <si>
    <t>Huancar,Susques,Jujuy,RARYHNC01GABINETE</t>
  </si>
  <si>
    <t>Pastos Chicos,Susques,Jujuy,RARYPSC01GABINETE</t>
  </si>
  <si>
    <t>Puesto Sey,Susques,Jujuy,RARYPSY01GABINETE</t>
  </si>
  <si>
    <t>El Chocon,Confluencia,Neuquen,RARQECC01GABINETE</t>
  </si>
  <si>
    <t>Don Cristobal,Villaguay,Entre Rios,RARECRI01GABINETE</t>
  </si>
  <si>
    <t>Estacion Raices,Villaguay,Entre Rios,RAREERC01GABINETE</t>
  </si>
  <si>
    <t>Libaros,,Entre Rios,RARELIB01GABINETE</t>
  </si>
  <si>
    <t>Aldea San Francisco,,Entre Rios,RAREASF01GABINETE</t>
  </si>
  <si>
    <t>Bajada del Agrio,Picunches,Neuquen,RARQBAG01GABINETE</t>
  </si>
  <si>
    <t>Pueblo Bellocq,Parana,Entre Rios,RAREPBQ01GABINETE</t>
  </si>
  <si>
    <t>Faustino M. Parera,,Entre Rios,RAREFMP01GABINETE</t>
  </si>
  <si>
    <t>Gilbert,,Entre Rios,RAREGIL01GABINETE</t>
  </si>
  <si>
    <t>Diego Gaynor,Exaltacion de La Cruz,Buenos Aires,RARBGAY01GABINETE</t>
  </si>
  <si>
    <t>Colonia Elia,Uruguay,Entre Rios,RARECEL01GABINETE</t>
  </si>
  <si>
    <t>Aldea San Antonio,Gualeguaychu,Entre Rios,RAREASA01GABINETE</t>
  </si>
  <si>
    <t>General Almada,Gualeguaychu,Entre Rios,RAREGLD01GABINETE</t>
  </si>
  <si>
    <t>Paraje La Virgen,,Entre Rios,RAREPLV01GABINETE</t>
  </si>
  <si>
    <t>Aldea Protestante,Diamante,Entre Rios,RAREAPO01GABINETE</t>
  </si>
  <si>
    <t>Ibicuy,,Entre Rios,RAREIBY01GABINETE</t>
  </si>
  <si>
    <t>Altamirano Sur,Tala,Entre Rios,RAREALS01GABINETE</t>
  </si>
  <si>
    <t>Ingeniero Miguel Sajaroff,Villaguay,Entre Rios,RARESAJ01GABINETE</t>
  </si>
  <si>
    <t>Villa Dominguez,Villaguay,Entre Rios,RAREDOM01GABINETE</t>
  </si>
  <si>
    <t>El Dorado,Leandro N. Alem,Buenos Aires,RARBEDO01GABINETE</t>
  </si>
  <si>
    <t>La Aurora,9 de Julio,Buenos Aires,RARBLAU01GABINETE</t>
  </si>
  <si>
    <t>La Emilia,San Nicolas,Buenos Aires,RARBLEM01GABINETE</t>
  </si>
  <si>
    <t>Laplacette,,Buenos Aires,RARBLTT01GABINETE</t>
  </si>
  <si>
    <t>Magdala,Coronel Suarez,Buenos Aires,RARBMGL01GABINETE</t>
  </si>
  <si>
    <t>Marcelino Ugarte,9 de Julio,Buenos Aires,RARBMUG01GABINETE</t>
  </si>
  <si>
    <t>Barrios,Yavi ,Jujuy,RARYBAR01GABINETE</t>
  </si>
  <si>
    <t>Cieneguillas,Santa Catalina,Jujuy,RARYCNG01GABINETE</t>
  </si>
  <si>
    <t>Oratorio,Santa Catalina,Jujuy,RARYORA01GABINETE</t>
  </si>
  <si>
    <t>Misarrumi,Santa Catalina,Jujuy,RARYMSR01GABINETE</t>
  </si>
  <si>
    <t>San Juan de Oros,Santa Catalina,Jujuy,RARYSJO01GABINETE</t>
  </si>
  <si>
    <t>Cienaga de Paicone,Santa Catalina,Jujuy,RARYPAI01GABINETE</t>
  </si>
  <si>
    <t>Cusi Cusi,Santa Catalina,Jujuy,RARYCSI01GABINETE</t>
  </si>
  <si>
    <t>Liviara,Rinconada,Jujuy,RARYLVA01GABINETE</t>
  </si>
  <si>
    <t>Orosmayo,Rinconada,Jujuy,RARYOSY01GABINETE</t>
  </si>
  <si>
    <t>Coyaguaima,Rinconada,Jujuy,RARYCYU01GABINETE</t>
  </si>
  <si>
    <t>Coranzuli,Susques,Jujuy,RARYCNZ01GABINETE</t>
  </si>
  <si>
    <t>San Juan de Quillaques,,Jujuy,RARYSJQ01GABINETE</t>
  </si>
  <si>
    <t>Pumahuasi,Yavi ,Jujuy,RARYPMH01GABINETE</t>
  </si>
  <si>
    <t>Agustin Roca,Junin,Buenos Aires,RARXDVL01GABINETE</t>
  </si>
  <si>
    <t>Aldea Valle Maria,Diamante,Entre Rios,RAREAVM01GABINETE</t>
  </si>
  <si>
    <t>Mar de Cobo,Mar Chiquita,Buenos Aires,RARBMDC01GABINETE</t>
  </si>
  <si>
    <t>Sampacho,Rio Cuarto,Cordoba,RARXSMP01GABINETE</t>
  </si>
  <si>
    <t>Chucul,Rio Cuarto,Cordoba,RARXCCU01GABINETE</t>
  </si>
  <si>
    <t>San Agustin,Calamuchita ,Cordoba,RARXSAT01GABINETE</t>
  </si>
  <si>
    <t>Tres Cruces,Humahuaca ,Jujuy,RARYTCC01GABINETE</t>
  </si>
  <si>
    <t>La Intermedia,Yavi ,Jujuy,RARYLIN01GABINETE</t>
  </si>
  <si>
    <t>Freitas,San Pedro,Entre Rios,RARESPE01GABINETE</t>
  </si>
  <si>
    <t>Quilino,Ischilin,Cordoba,RARXQUI01GABINETE</t>
  </si>
  <si>
    <t>Villa de Soto,Cruz del eje,Cordoba,RARXSOT01GABINETE</t>
  </si>
  <si>
    <t>Agustina,Junin,Buenos Aires,RARBAGS01GABINETE</t>
  </si>
  <si>
    <t>Sosa,Parana,Entre Rios,RARESOS01GABINETE</t>
  </si>
  <si>
    <t>Tabossi,Parana,Entre Rios,RARETBS01GABINETE</t>
  </si>
  <si>
    <t>Ingeniero Thompson,Tres Lomas,Buenos Aires,RARBITH01GABINETE</t>
  </si>
  <si>
    <t>Antelo,Victoria,Entre Rios,RAREANT01GABINETE</t>
  </si>
  <si>
    <t>Paicone,Santa Catalina,Jujuy,RARYPCN01GABINETE</t>
  </si>
  <si>
    <t>Solis,San Andres de Giles,Buenos Aires,RARBSLS01GABINETE</t>
  </si>
  <si>
    <t>Cangrejillos,Yavi ,Jujuy,RARYCGJ01GABINETE</t>
  </si>
  <si>
    <t>Mariano Moreno,Zapala,Neuquen,RARQMMO01GABINETE</t>
  </si>
  <si>
    <t>Capilla de los Remedios,Rio Primero ,Cordoba,RARXCRM01GABINETE</t>
  </si>
  <si>
    <t>Conscripto Bernardi,Federal ,Entre Rios,RAREBND01GABINETE</t>
  </si>
  <si>
    <t>Sir Leonard,La Paz,Entre Rios,RARESLN01GABINETE</t>
  </si>
  <si>
    <t>Bovril,La Paz,Entre Rios,RAREBVR01GABINETE</t>
  </si>
  <si>
    <t>Makalle,General Donovan,Chaco,RARHMAK01GABINETE</t>
  </si>
  <si>
    <t>Colonia Popular,Libertad,Chaco,RARHCPP01GABINETE</t>
  </si>
  <si>
    <t>Fontana,San Fernando,Chaco,RARHFON01GABINETE</t>
  </si>
  <si>
    <t>Coronel Baigorria,Rio Cuarto,Cordoba,RARXCBA01GABINETE</t>
  </si>
  <si>
    <t>Parque Norte,Colon,Cordoba,RARXPNO01GABINETE</t>
  </si>
  <si>
    <t>Arrayanal,San Pedro,Jujuy,RARYAYN01GABINETE</t>
  </si>
  <si>
    <t>Estacion General Obligado,Libertad,Chaco,RARHEGO01GABINETE</t>
  </si>
  <si>
    <t>La Sabana,Tepenaga,Chaco,RARHLSB01GABINETE</t>
  </si>
  <si>
    <t>Puerto Eva Peron,Bermejo,Chaco,RARHPEV01GABINETE</t>
  </si>
  <si>
    <t>General Vedia,Bermejo,Chaco,RARHGVD01GABINETE</t>
  </si>
  <si>
    <t>Puerto Bermejo Nuevo,Bermejo,Chaco,RARHPBN01GABINETE</t>
  </si>
  <si>
    <t>Puerto Bermejo Viejo,Bermejo,Chaco,RARHPBV01GABINETE</t>
  </si>
  <si>
    <t>Colonia Benitez,1° de Mayo,Chaco,RARHCBN01GABINETE</t>
  </si>
  <si>
    <t>Colonia Aborigen ,25 de Mayo,Chaco,RARHCAB01GABINETE</t>
  </si>
  <si>
    <t>Los Frentones,Almirnate Brown,Chaco,RARHLFT01GABINETE</t>
  </si>
  <si>
    <t>Napalpi,25 de Mayo,Chaco,RARHNPP01GABINETE</t>
  </si>
  <si>
    <t>Concepcion del Bermejo,Almirnate Brown,Chaco,RARHCBM01GABINETE</t>
  </si>
  <si>
    <t>Santa Clara del Mar,Mar Chiquita,Buenos Aires,RARBCLM01GABINETE</t>
  </si>
  <si>
    <t>Las Chacritas,9 de Julio,San Juan,RARJLCC01GABINETE</t>
  </si>
  <si>
    <t>Monteros,Monteros,Tucuman,RARTMNT01GABINETE</t>
  </si>
  <si>
    <t>Aguilares,Rio Chico,Tucuman,RARTAGL01GABINETE</t>
  </si>
  <si>
    <t>Juan Bautista Alberdi,Juan Bautista Alberdi,Tucuman,RARTJBA01GABINETE</t>
  </si>
  <si>
    <t>La Cocha,La Cocha,Tucuman,RARTCOC01GABINETE</t>
  </si>
  <si>
    <t>San Lucas,San Pedro,Jujuy,RARYLUS01GABINETE</t>
  </si>
  <si>
    <t>Sauzal,San Pedro,Jujuy,RARYSZL01GABINETE</t>
  </si>
  <si>
    <t>La Mendieta,San Pedro,Jujuy,RARYLME01GABINETE</t>
  </si>
  <si>
    <t>Don Emilio,San Pedro,Jujuy,RARYDEM01GABINETE</t>
  </si>
  <si>
    <t>Rosario de Rio Grande,San Pedro,Jujuy,RARYRRG01GABINETE</t>
  </si>
  <si>
    <t>Palos Blancos,San Pedro,Jujuy,RARYPBL01GABINETE</t>
  </si>
  <si>
    <t>Rodeito,San Pedro,Jujuy,RARYRDE01GABINETE</t>
  </si>
  <si>
    <t>Bulnes,Rio Cuarto ,Cordoba,RARXBUL01GABINETE</t>
  </si>
  <si>
    <t>Coronel Moldes,Rio Cuarto,Cordoba,RARAMOL01GABINETE</t>
  </si>
  <si>
    <t>Avia Terai,Independencia,Chaco,RARHAVT01GABINETE</t>
  </si>
  <si>
    <t>Presidencia de la Plaza,Presidencia de la Plaza,Chaco,RARHPPZ01GABINETE</t>
  </si>
  <si>
    <t>Lapachito,General Donavan,Chaco,RARHLPT01GABINETE</t>
  </si>
  <si>
    <t>Rivera,Adolfo Alsina,Buenos Aires,RARBRIV01GABINETE</t>
  </si>
  <si>
    <t>La Merced,Paclin,Catamarca,RARKLMR01GABINETE</t>
  </si>
  <si>
    <t>La Viña,Paclin,Catamarca,RARKLVI01GABINETE</t>
  </si>
  <si>
    <t>Villa San Jose,Castellanos,Santa Fe,RARSVJO01GABINETE</t>
  </si>
  <si>
    <t>Banderalo,General Villegas,Buenos Aires,RARBBAN01GABINETE</t>
  </si>
  <si>
    <t>Los Helechos,Obera,Misiones,RARNLHL01GABINETE</t>
  </si>
  <si>
    <t>Cerro Azul,Leandro N. Alem,Misiones,RARNCAZ01GABINETE</t>
  </si>
  <si>
    <t>2 de Mayo Nucleo 3,Cainguas,Misiones,RARNDMA01GABINETE</t>
  </si>
  <si>
    <t>1 de Mayo,Cainguas,Misiones,RARNPDM01GABINETE</t>
  </si>
  <si>
    <t>Bananal,Ledesma,Jujuy,RARYBNN01GABINETE</t>
  </si>
  <si>
    <t>Gobernador Lopez,Leandro N. Alem,Misiones,RARNGLZ01GABINETE</t>
  </si>
  <si>
    <t>General Alvear,Diamante,Entre Rios,RAREGRA01GABINETE</t>
  </si>
  <si>
    <t>Caimancito,Ledesma,Jujuy,RARYCMC01GABINETE</t>
  </si>
  <si>
    <t>Pinamar,Pinamar,Buenos Aires,RARBPNM01GABINETE</t>
  </si>
  <si>
    <t>25 de Mayo,San Rafael,Mendoza,RARMVMY01GABINETE</t>
  </si>
  <si>
    <t>Adelia Maria,Rio Cuarto,Cordoba,RARXADM01GABINETE</t>
  </si>
  <si>
    <t>Bowen,General Alvear,Mendoza,RARMBWN01GABINETE</t>
  </si>
  <si>
    <t>Campo Ramon,Obera,Misiones,RARNCRA01GABINETE</t>
  </si>
  <si>
    <t>TIC Polo Tecnologico, Godoy Cruz, Mendoza,RARMPTGGABINETE</t>
  </si>
  <si>
    <t>Canal 5 Puerto Iguazu, Iguazu,Misiones,RARNCNL01GABINETE</t>
  </si>
  <si>
    <t>Las Bajadas,Calamuchita ,Cordoba,RARXLBJ01GABINETE</t>
  </si>
  <si>
    <t>Rosales,Presidente Roque Saenz Peña,Cordoba,RARXRSL01GABINETE</t>
  </si>
  <si>
    <t>Santa Catalina,Totoral,Cordoba,RARXSCA01GABINETE</t>
  </si>
  <si>
    <t>Paraje Cochico,General Alvear,Mendoza,RARMPJC01GABINETE</t>
  </si>
  <si>
    <t>Paso Viejo,Cruz Del Eje,Cordoba,RARXPVJ01GABINETE</t>
  </si>
  <si>
    <t>Taquimilan,Ñorquin,Neuquen,RARQTQM01GABINETE</t>
  </si>
  <si>
    <t>Suncho Corral,Juan F Ibarra,Santiago del Estero,RARGSCR01GABINETE</t>
  </si>
  <si>
    <t>Tio Pujio,General San Martin,Cordoba,RARXTPJ01GABINETE</t>
  </si>
  <si>
    <t>Santo Tomas,Collon Cura,Neuquen,RARQSNT01GABINETE</t>
  </si>
  <si>
    <t>El Chacho,Minas,Cordoba,RARXECH01GABINETE</t>
  </si>
  <si>
    <t>Santa Teresa,Constitucion,Santa Fe,RARSSTS01GABINETE</t>
  </si>
  <si>
    <t>Tuclame,Cruz Del Eje,Cordoba,RARXTCL01GABINETE</t>
  </si>
  <si>
    <t>Avellaneda,Ichilin,Cordoba,RARXADA01GABINETE</t>
  </si>
  <si>
    <t>El Salado,Tinogasta,Catamarca,RARKESL01GABINETE</t>
  </si>
  <si>
    <t>La Puntilla,Belen,Catamarca,RARKPUL01GABINETE</t>
  </si>
  <si>
    <t>Cerro Negro,Tinogasta,Catamarca,RARKCNE01GABINETE</t>
  </si>
  <si>
    <t>El Pueblito,Tinogasta,Catamarca,RARKEPO01GABINETE</t>
  </si>
  <si>
    <t>Puerta de San Jose,Belen,Catamarca,RARKPJE01GABINETE</t>
  </si>
  <si>
    <t>Famatanca,Santa Maria,Catamarca,RARKFMT01GABINETE</t>
  </si>
  <si>
    <t>El Desmonte,Santa Maria,Catamarca,RARKEDS01GABINETE</t>
  </si>
  <si>
    <t>Campo de Herrera,Famailla,Tucuman,RARTCDH01GABINETE</t>
  </si>
  <si>
    <t>Barrio La Union,El Carmen,Jujuy,RARYBLU01GABINETE</t>
  </si>
  <si>
    <t>Barrio Casa Rosada,Famailla,Tucuman,RARTBCR01GABINETE</t>
  </si>
  <si>
    <t>Villa de Leales,Leales,Tucuman,RARTVLE01GABINETE</t>
  </si>
  <si>
    <t>Caspichango,Santa Maria,Catamarca,RARKCSP01GABINETE</t>
  </si>
  <si>
    <t>El Portezuelo,Valle Viejo,Catamarca,RARKEPT01GABINETE</t>
  </si>
  <si>
    <t>El Talar,Santa Barbara,Jujuy,RARYETA01GABINETE</t>
  </si>
  <si>
    <t>Viñalito,Santa Barbara,Jujuy,RARYVNL01GABINETE</t>
  </si>
  <si>
    <t>Chalican,Ledesma,Jujuy,RARYCLC01GABINETE</t>
  </si>
  <si>
    <t>El Pingo,Parana,Entre Rios,RAREEPN01GABINETE</t>
  </si>
  <si>
    <t>Alcaraz,La Paz,Entre Rios,RAREPUA01GABINETE</t>
  </si>
  <si>
    <t>Federal,Federal,Entre Rios,RAREFDR01GABINETE</t>
  </si>
  <si>
    <t>2 de Mayo Nucleo 2,Cainguas,Misiones,RARNDMY01GABINETE</t>
  </si>
  <si>
    <t>Ariel,Azul,Buenos Aires,RARBARI01GABINETE</t>
  </si>
  <si>
    <t>Puerta Corral Quemado,Belen,Catamarca,RARKPCQ01GABINETE</t>
  </si>
  <si>
    <t>Villa Vil,Belen,Catamarca,RARKVVL01GABINETE</t>
  </si>
  <si>
    <t>Jacipunco,Belen,Catamarca,RARKJAC01GABINETE</t>
  </si>
  <si>
    <t>Los Nacimientos,Belen,Catamarca,RARKLNC01GABINETE</t>
  </si>
  <si>
    <t>Londres,Belen,Catamarca,RARKLDR01GABINETE</t>
  </si>
  <si>
    <t>El Paraiso,Ramallo,Buenos Aires,RARBEPA01GABINETE</t>
  </si>
  <si>
    <t>Cruce Caballero,San Pedro,Misiones,RARNCCB01GABINETE</t>
  </si>
  <si>
    <t>Transito,San Justo,Cordoba,RARXTRS01GABINETE</t>
  </si>
  <si>
    <t>Pampa Vieja,Jachal,San Juan,RARJPPV01GABINETE</t>
  </si>
  <si>
    <t>Tobuna,San Pedro,Misiones,RARNTON01GABINETE</t>
  </si>
  <si>
    <t>Vallecito,Caucete,San Juan,RARJVLL01GABINETE</t>
  </si>
  <si>
    <t>Villa Mercedes,Jachal,San Juan,RARJVMD01GABINETE</t>
  </si>
  <si>
    <t>Aldea San Isidro,Federal,Entre Rios,RAREASI01GABINETE</t>
  </si>
  <si>
    <t>El Cimarron,Federal,Entre Rios,RAREECN01GABINETE</t>
  </si>
  <si>
    <t>Ranchos,General Paz,Buenos Aires,RARBRCH01GABINETE</t>
  </si>
  <si>
    <t>Juella,Tilcara,Jujuy,RARYJUE01GABINETE</t>
  </si>
  <si>
    <t>Huacalera,Tilcara,Jujuy,RARYHUA01GABINETE</t>
  </si>
  <si>
    <t>Villa General San Martin - Campo,Albardon,San Juan,RARJVGS01GABINETE</t>
  </si>
  <si>
    <t>Sancti Spiritu,General Lopez,Santa Fe,RARSSPU01GABINETE</t>
  </si>
  <si>
    <t>San Jose Villa,Santa Maria,Catamarca,RARKSJV01GABINETE</t>
  </si>
  <si>
    <t>San Jeronimo Sud,San Lorenzo,Santa Fe,RARSJSD01GABINETE</t>
  </si>
  <si>
    <t>Salvador Maria,Lobos,Buenos Aires,RARBSIA01GABINETE</t>
  </si>
  <si>
    <t>Roldan,San Lorenzo,Santa Fe,RARSRLD01GABINETE</t>
  </si>
  <si>
    <t>Plaza Saguier,Castellanos,Santa Fe,RARSPSG01GABINETE</t>
  </si>
  <si>
    <t>Los Pinos,Balcarce,Buenos Aires,RARBLPN01GABINETE</t>
  </si>
  <si>
    <t>Lomas del Rio Lujan,Campana,Buenos Aires,RARBLUJ01GABINETE</t>
  </si>
  <si>
    <t>Laguna Larga,Rio Segundo,Cordoba,RARXLGL01GABINETE</t>
  </si>
  <si>
    <t>La Buitrera,Picunches,Neuquen,RARQLBU01GABINETE</t>
  </si>
  <si>
    <t>Jocoli,Las Heras,Mendoza,RARMJOC01GABINETE</t>
  </si>
  <si>
    <t>General Rodriguez,General Rodriguez,Buenos Aires,RARBGRD01GABINETE</t>
  </si>
  <si>
    <t>Franklin,San Andres de Giles,Buenos Aires,RARBFKN01GABINETE</t>
  </si>
  <si>
    <t>Estacion Saguier ,Castellanos,Santa Fe,RARSESA01GABINETE</t>
  </si>
  <si>
    <t>Country Club El Casco ,Zarate,Buenos Aires,RARBCCB01GABINETE</t>
  </si>
  <si>
    <t>Correa,Iriondo,Santa Fe,RARSCOR01GABINETE</t>
  </si>
  <si>
    <t>Amenabar,General Lopez,Santa Fe,RARSAME01GABINETE</t>
  </si>
  <si>
    <t>Barrio Alto del Olvido,Lavalle,Mendoza,RARMBAO01GABINETE</t>
  </si>
  <si>
    <t>Bario EL Taladro,Cañuelas,Buenos Aires,RARBBET01GABINETE</t>
  </si>
  <si>
    <t>Barrio Lomas Altas,Chascomus,Buenos Aires,RARBBLS01GABINETE</t>
  </si>
  <si>
    <t>Carlos Keen,Lujan,Buenos Aires,RARBCKN01GABINETE</t>
  </si>
  <si>
    <t>Villa Nueva,General San Martin,Cordoba,RARXVMR01GABINETE</t>
  </si>
  <si>
    <t>Carnerillo,Juarez Celman,Cordoba,RARXCRN01GABINETE</t>
  </si>
  <si>
    <t>Tunuyan,Tunuyan,Mendoza,RARMTNY01GABINETE</t>
  </si>
  <si>
    <t>Plottier,Confluencia,Neuquen,RARQPTE01GABINETE</t>
  </si>
  <si>
    <t>Paraiso,San Pedro,Misiones,RARNPRS01GABINETE</t>
  </si>
  <si>
    <t>Villanueva,General Paz,Buenos Aires,RARBVNU01GABINETE</t>
  </si>
  <si>
    <t>EDT Cordoba II,Capital,Cordoba,RARXCDF01GABINETE</t>
  </si>
  <si>
    <t>Concepcion,,Tucuman,RARTCCP01GABINETE</t>
  </si>
  <si>
    <t>Amadores,Paclin,Catamarca,RARKAMD01GABINETE</t>
  </si>
  <si>
    <t>Arribeños,General Arenales,Buenos Aires,RARBARR01GABINETE</t>
  </si>
  <si>
    <t>Berrotaran,Rio Cuarto,Cordoba,RARXBER01GABINETE</t>
  </si>
  <si>
    <t>Caseros Centro,Santa Maria,Cordoba,RARXCCO01GABINETE</t>
  </si>
  <si>
    <t>El Solar,La Paz,Entre Rios,RAREELS01GABINETE</t>
  </si>
  <si>
    <t>Manfredi,Rio Segundo,Cordoba,RARXMNF01GABINETE</t>
  </si>
  <si>
    <t>Palo Labrado,Paclin,Catamarca,RARKPLD01GABINETE</t>
  </si>
  <si>
    <t>San Jose de las Salinas,Tulumba,Cordoba,RARXSSL01GABINETE</t>
  </si>
  <si>
    <t>Villa Cordoba,Lavalle,Corrientes,RARWVCB01GABINETE</t>
  </si>
  <si>
    <t>Alto Verde,Chicligasta,Tucuman,RARTAVR01GABINETE</t>
  </si>
  <si>
    <t>Barrancas,Pehuenches,Neuquen,RARQBCS01GABINETE</t>
  </si>
  <si>
    <t>El Dean,Capital,Santiago del Estero,RARGEDE01GABINETE</t>
  </si>
  <si>
    <t>El Puesto,San Pedro,Jujuy,RARYEPS01GABINETE</t>
  </si>
  <si>
    <t>Los Catutos,Zapala,Neuquen,RARQCAT01GABINETE</t>
  </si>
  <si>
    <t>Los Soria,Banda,Santiago del Estero,RARGLSO01GABINETE</t>
  </si>
  <si>
    <t>Niquivil,Jachal,San Juan,RARJNQV01GABINETE</t>
  </si>
  <si>
    <t>Olegario V. Andrade,Leandro N. Alem,Misiones,RARNOAN01GABINETE</t>
  </si>
  <si>
    <t>Piñalito Sur,San Pedro,Misiones,RARNPSR01GABINETE</t>
  </si>
  <si>
    <t>Polco,Chamical,La Rioja,RARFPOC01GABINETE</t>
  </si>
  <si>
    <t>Puerto Deseado,General Manuel Belgrano,Misiones,RARNPTD01GABINETE</t>
  </si>
  <si>
    <t>Punta de los Llanos,General Angel V. Peñaloza,La Rioja,RARFLLA01GABINETE</t>
  </si>
  <si>
    <t>San Antonio,San Antonio,Jujuy,RARYSNT01GABINETE</t>
  </si>
  <si>
    <t>Santa Florentina,Chilecito,La Rioja,RARFSFL01GABINETE</t>
  </si>
  <si>
    <t>Tumbaya,Tumbaya,Jujuy,RARYTMY01GABINETE</t>
  </si>
  <si>
    <t>Urundel,Oran,Salta,RARAURU01GABINETE</t>
  </si>
  <si>
    <t>Villa Libertad ,Leandro N. Alem,Misiones,RARNVLB01GABINETE</t>
  </si>
  <si>
    <t>Volcan,Tumbaya,Jujuy,RARYVLN01GABINETE</t>
  </si>
  <si>
    <t>Payogasta,Cachi,Salta,RARAPYG01GABINETE</t>
  </si>
  <si>
    <t>San Jose de la Cocha,La Cocha,Tucuman,RARTSJH01GABINETE</t>
  </si>
  <si>
    <t>Barrio el Portal - Ing.Fronterita,Famailla,Tucuman,RARTBEP01GABINETE</t>
  </si>
  <si>
    <t>Ituzaingo,ituzaingo,Corrientes,RARWITZ01GABINETE</t>
  </si>
  <si>
    <t>Santiago Temple,Rio Segundo,Cordoba,RARXSTP01GABINETE</t>
  </si>
  <si>
    <t>Ardiles,Banda,Santiago del Estero,RARGARD01GABINETE</t>
  </si>
  <si>
    <t>San Basilio,Rio Cuarto,Cordoba,RARXSBS01GABINETE</t>
  </si>
  <si>
    <t>Lima,Zarate,Buenos Aires,RARBLIM01GABINETE</t>
  </si>
  <si>
    <t>Patricios,9 de Julio,Buenos Aires,RARBPTR01GABINETE</t>
  </si>
  <si>
    <t>Puesto San Antonio,Capital,Santiago del Estero,RARGPSN01GABINETE</t>
  </si>
  <si>
    <t>Lavalle,Lavalle,Corrientes,RARWLVL01GABINETE</t>
  </si>
  <si>
    <t>San Carlos,ituzaingo,Corrientes,RARWSNC01GABINETE</t>
  </si>
  <si>
    <t>Santa Lucia,Lavalle,Corrientes,RARWSLU01GABINETE</t>
  </si>
  <si>
    <t>Rio Seco,Monteros,Tucuman,RARTRSC01GABINETE</t>
  </si>
  <si>
    <t>Los Charruas,Concordia,Entre Rios,RARELCH01GABINETE</t>
  </si>
  <si>
    <t>Kilometro 658,Rio Primero ,Cordoba,RARXKMS01GABINETE</t>
  </si>
  <si>
    <t>Mar Chiquita,Mar Chiquita,Buenos Aires,RARBMCQ01GABINETE</t>
  </si>
  <si>
    <t>Azucena,Tandil,Buenos Aires,RARBAZU01GABINETE</t>
  </si>
  <si>
    <t>El Medano,Jachal,San Juan,RARJMED01GABINETE</t>
  </si>
  <si>
    <t>Los Pirpintos,Los Pirpintos,Santiago del Estero,RARGLPP01GABINETE</t>
  </si>
  <si>
    <t>Fortin Tiburcio,Junin,Buenos Aires,RARBTIB01GABINETE</t>
  </si>
  <si>
    <t>Mocoreta,Monte Caseros,Corrientes,RARWMTA01GABINETE</t>
  </si>
  <si>
    <t>Rafael Garcia,Santa Maria,Cordoba,RARXRGC01GABINETE</t>
  </si>
  <si>
    <t>Nonogasta,Chilecito,La Rioja,RARFNNG01GABINETE</t>
  </si>
  <si>
    <t>Los Pozos,Ischilin,Cordoba,RARXPZS01GABINETE</t>
  </si>
  <si>
    <t>Devoto,San Justo,Cordoba,RARXDVT01GABINETE</t>
  </si>
  <si>
    <t>El Cabure,Los Pirpintos,Santiago del Estero,RARGECB01GABINETE</t>
  </si>
  <si>
    <t>General Fotheringham,Tercero Arriba,Cordoba,RARXFTH01GABINETE</t>
  </si>
  <si>
    <t>Barrio colonia conesa,Conesa,Rio Negro,RARRBCN01GABINETE</t>
  </si>
  <si>
    <t>Bella Italia,Castellanos,Santa Fe,RARSBIT01GABINETE</t>
  </si>
  <si>
    <t>Monte de Los Gauchos,Rio Cuarto,Cordoba,RARXMGU01GABINETE</t>
  </si>
  <si>
    <t>Mojon Grande,San Javier,Misiones,RARNMJG01GABINETE</t>
  </si>
  <si>
    <t>Osvaldo Magnasco,Concordia,Entre Rios,RAREOMG01GABINETE</t>
  </si>
  <si>
    <t>Bonpland,Paso de Los Libres,Corrientes,RARWBNP01GABINETE</t>
  </si>
  <si>
    <t>Los Tigres,Los Pirpintos,Santiago del Estero,RARGLTG01GABINETE</t>
  </si>
  <si>
    <t>Miraflores,San Pedro,Jujuy,RARYMRF01GABINETE</t>
  </si>
  <si>
    <t>El Juncal,Adolfo Alsina,Rio Negro,RARREJL01GABINETE</t>
  </si>
  <si>
    <t>Villa La Ribera,Iriondo,Santa Fe,RARSVLR01GABINETE</t>
  </si>
  <si>
    <t>Barrio Justo P. Castro IV,Caucete,San Juan,RARJJPC01GABINETE</t>
  </si>
  <si>
    <t>Sinsacate,Totoral,Cordoba,RARXSSC01GABINETE</t>
  </si>
  <si>
    <t>Villa Gutierrez,Ischilin,Cordoba,RARXVGU01GABINETE</t>
  </si>
  <si>
    <t>Lozada,Santa Maria,Cordoba,RARXLZD01GABINETE</t>
  </si>
  <si>
    <t>Socavones,Santa Maria,Cordoba,RARXSCV01GABINETE</t>
  </si>
  <si>
    <t>Parapeti,San Pedro,Jujuy,RARYPPT01GABINETE</t>
  </si>
  <si>
    <t>La Esperanza,San Pedro,Jujuy,RARYLEZ01GABINETE</t>
  </si>
  <si>
    <t>Cruz de Los Milagros,Lavalle,Corrientes,RARWCMI01GABINETE</t>
  </si>
  <si>
    <t>El Fuertecito,San Justo,Cordoba,RARXEFT01GABINETE</t>
  </si>
  <si>
    <t>Villa Belgrano,Juan Bautista Alberdi,Tucuman,RARTVAB01GABINETE</t>
  </si>
  <si>
    <t>Las Barrancas/ Las Juntas,Belen,Catamarca,RARKLTS01GABINETE</t>
  </si>
  <si>
    <t>Condor Huasi,Belen,Catamarca,RARKCHS01GABINETE</t>
  </si>
  <si>
    <t>Tupeli,25 de Mayo,San Juan,RARJTUP01GABINETE</t>
  </si>
  <si>
    <t>Santo Tome,La Capital,Santa Fe,RARSSTM01GABINETE</t>
  </si>
  <si>
    <t>Los Condores,Calamuchita ,Cordoba,RARXLCN01GABINETE</t>
  </si>
  <si>
    <t>Caa - Yari,Leandro N. Alem,Misiones,RARNCYI01GABINETE</t>
  </si>
  <si>
    <t>Cazon,Saladillo,Buenos Aires,RARBCAZ01GABINETE</t>
  </si>
  <si>
    <t>Empedrado,Empedrado,Corrientes,RARWEPD01GABINETE</t>
  </si>
  <si>
    <t>El Sombrero,Empedrado,Corrientes,RARWESM01GABINETE</t>
  </si>
  <si>
    <t>Nahuel Niyeu,Valcheta,Rio Negro,RARRNNY01GABINETE</t>
  </si>
  <si>
    <t>Villa El Chocon,Confluencia,Neuquen,RARQVEC01GABINETE</t>
  </si>
  <si>
    <t>El Palenque,Parana,Entre Rios,RAREEPQ01GABINETE</t>
  </si>
  <si>
    <t>Las Vertientes,Rio Cuarto,Cordoba,RARXLVR01GABINETE</t>
  </si>
  <si>
    <t>Vichigasta,Chilecito,La Rioja,RARFVCH01GABINETE</t>
  </si>
  <si>
    <t>Riachuelo,Capital,Corrientes,RARWRIA01GABINETE</t>
  </si>
  <si>
    <t>Tolloche,Anta,Salta,RARATLL01GABINETE</t>
  </si>
  <si>
    <t>Gran China,Jachal,San Juan,RARJGCA01GABINETE</t>
  </si>
  <si>
    <t>Villa Borjas,25 de Mayo,San Juan,RARJVBJ01GABINETE</t>
  </si>
  <si>
    <t>Josefina,Castellanos,Santa Fe,RARSJSF01GABINETE</t>
  </si>
  <si>
    <t>Del Carril,Saladillo,Buenos Aires,RARBDCR01GABINETE</t>
  </si>
  <si>
    <t>General Paz,Colon,Cordoba,RARXGPZ01GABINETE</t>
  </si>
  <si>
    <t>Nuestra Señora De Talavera,Anta,Salta,RARANST01GABINETE</t>
  </si>
  <si>
    <t>Villa Independencia,Caucete,San Juan,RARJVIP01GABINETE</t>
  </si>
  <si>
    <t>Barrio Colinas Verdes,General Pueyrredon,Buenos Aires,RARBBCV01GABINETE</t>
  </si>
  <si>
    <t>Rio Chico,Rio Chico,Tucuman,RARTRCC01GABINETE</t>
  </si>
  <si>
    <t>San Nicolas,Chilecito,La Rioja,RARFSNS01GABINETE</t>
  </si>
  <si>
    <t>Bajo Carrizal,Famatina,La Rioja,RARFBCZ01GABINETE</t>
  </si>
  <si>
    <t>Alcira Gigena,Rio Cuarto,Cordoba,RARXALC01GABINETE</t>
  </si>
  <si>
    <t>Barrio La Gloria,General Pueyrredon,Buenos Aires,RARBBGL01GABINETE</t>
  </si>
  <si>
    <t>Barrio El Coyunco,General Pueyrredon,Buenos Aires,RARBBEC01GABINETE</t>
  </si>
  <si>
    <t>La Francia,San Justo,Cordoba,RARXLFR01GABINETE</t>
  </si>
  <si>
    <t>Pueblo Independencia,Monteros,Tucuman,RARTPIN01GABINETE</t>
  </si>
  <si>
    <t>Colalao del Valle,Tafi del Valle,Tucuman,RARTCLV01GABINETE</t>
  </si>
  <si>
    <t>Despeñaderos,Santa Maria,Cordoba,RARXBWR01GABINETE</t>
  </si>
  <si>
    <t>Barrio Santa Paula,General Pueyrredon,Buenos Aires,RARBSPA01GABINETE</t>
  </si>
  <si>
    <t>La Aurora,La Banda,Santiago del Estero,RARGLAU01GABINETE</t>
  </si>
  <si>
    <t>Huyamampa,Banda,Santiago del Estero,RARGHUY01GABINETE</t>
  </si>
  <si>
    <t>Parada Pucheta,Paso de Los Libres,Corrientes,RARWPPU01GABINETE</t>
  </si>
  <si>
    <t>Pituil,Famatina,La Rioja,RARFPTL01GABINETE</t>
  </si>
  <si>
    <t>Zavalia,General Viamonte,Buenos Aires,RARBZAV01GABINETE</t>
  </si>
  <si>
    <t>Capilla del Señor,Exaltacion de La Cruz,Buenos Aires,RARBCDS01GABINETE</t>
  </si>
  <si>
    <t>Parada Labougle,Monte Caseros,Corrientes,RARWLAB01GABINETE</t>
  </si>
  <si>
    <t>Piñalito Norte,,Misiones,RARNPNO01GABINETE</t>
  </si>
  <si>
    <t>Gaona,Anta,Salta,RARAGAO01GABINETE</t>
  </si>
  <si>
    <t>Joaquin V Gonzalez,Anta,Salta,RARRBCN01GABINETE</t>
  </si>
  <si>
    <t>Campanas,Famatina,La Rioja,RARFCMP01GABINETE</t>
  </si>
  <si>
    <t>Laguna de Lobos,Lobos,Buenos Aires,RARBLLO01GABINETE</t>
  </si>
  <si>
    <t>Pozuelos,Rio Hondo,Santiago del Estero,RARGPZL01GABINETE</t>
  </si>
  <si>
    <t>Lazzarino,General Lopez,Santa Fe,RARSLAZ01GABINETE</t>
  </si>
  <si>
    <t>Villa los Llanos,Colon,Cordoba,RARXJCL01GABINETE</t>
  </si>
  <si>
    <t>Rio Tala,San Pedro,Buenos Aires,RARBRTA01GABINETE</t>
  </si>
  <si>
    <t>San Benito,Parana,Entre Rios,RARESBE01GABINETE</t>
  </si>
  <si>
    <t>Riacho Negro,Pilcomayo,Formosa,RARPRNG01GABINETE</t>
  </si>
  <si>
    <t>Barrio Jocoli II,Lavalle,Mendoza,RARMJVJ01GABINETE</t>
  </si>
  <si>
    <t>Presidencia la Plaza,Presidencia de la Plaza,Chaco,RARHPPZ01GABINETE</t>
  </si>
  <si>
    <t>Lopez,,Buenos Aires,RARBLOP01GABINETE</t>
  </si>
  <si>
    <t>Colonia Alemana,Federacion,Entre Rios,RAREAMN01GABINETE</t>
  </si>
  <si>
    <t>Villa Quinteros,Monteros,Tucuman,RARTVQI01GABINETE</t>
  </si>
  <si>
    <t>Sarmiento,Totoral,Cordoba,RARXSAR01GABINETE</t>
  </si>
  <si>
    <t>Frontera,Castellanos,Santa Fe,RARSFRT01GABINETE</t>
  </si>
  <si>
    <t>Los Nuñez,Rio Hondo,Santiago del Estero,RARGLNZ01GABINETE</t>
  </si>
  <si>
    <t>El Sauzal,Rio Hondo,Santiago del Estero,RARGSZL01GABINETE</t>
  </si>
  <si>
    <t>La Luisa,Capitan Sarmiento,Buenos Aires,RARBLLU01GABINETE</t>
  </si>
  <si>
    <t>Chuña,Ischilin,Cordoba,RARXCHU01GABINETE</t>
  </si>
  <si>
    <t>La Leonesa,Bermejo,Chaco,RARHLLN01GABINETE</t>
  </si>
  <si>
    <t>Villa Alsina,Baradero,Buenos Aires,RARBALS01GABINETE</t>
  </si>
  <si>
    <t>Pilar,Rio Segundo,Cordoba,RARXPIL01GABINETE</t>
  </si>
  <si>
    <t>Bouwer,Santa Maria,Cordoba,RARXBWR01GABINETE</t>
  </si>
  <si>
    <t>Capitan Sarmiento,Capitan Sarmiento,Buenos Aires,RARBCSM01GABINETE</t>
  </si>
  <si>
    <t>Torres,Lujan,Buenos Aires,RARBTRR01GABINETE</t>
  </si>
  <si>
    <t>Carlos Maria Naon,9 de Julio,Buenos Aires,RARBCMN01GABINETE</t>
  </si>
  <si>
    <t>Maimara,Tilcara,Jujuy,RARYMAI01GABINETE</t>
  </si>
  <si>
    <t>Villa del Transito,San justo,Cordoba,RARXVTS01GABINETE</t>
  </si>
  <si>
    <t>Villa Castelar,Puan,Buenos Aires,RARBVCR01GABINETE</t>
  </si>
  <si>
    <t>Puan,Puan,Buenos Aires,RARBPUA01GABINETE</t>
  </si>
  <si>
    <t>America,Rivadavia,Buenos Aires,RARBAMC01GABINETE</t>
  </si>
  <si>
    <t>Chasico,Tornquist,Buenos Aires,RARBCHS01GABINETE</t>
  </si>
  <si>
    <t>Laguna Vitel,Chascomus,Buenos Aires,RARBLGV01GABINETE</t>
  </si>
  <si>
    <t>Aldea Santa Maria,Parana,Entre Rios,RAREASM01GABINETE</t>
  </si>
  <si>
    <t>Plaza Clucellas,Castellanos,Santa Fe,RARSPCL01GABINETE</t>
  </si>
  <si>
    <t>Arroyo de la Cruz,Exaltacion de La Cruz,Buenos Aires,RARBACZ01GABINETE</t>
  </si>
  <si>
    <t>Tilcara,Tilcara,Jujuy,RARYTIL01GABINETE</t>
  </si>
  <si>
    <t>Duggan,San Antonio de Areco,Buenos Aires,RARBDUG01GABINETE</t>
  </si>
  <si>
    <t>Yerba Buena,Yerba Buena,Tucuman,RARTVCM01GABINETE</t>
  </si>
  <si>
    <t>El Galpon,Metan,Salta,RARAEGP01GABINETE</t>
  </si>
  <si>
    <t>Angulos,,La Rioja,RARFAUS01GABINETE</t>
  </si>
  <si>
    <t>Chañarmuyo,,La Rioja,RARFCYO01GABINETE</t>
  </si>
  <si>
    <t>Colonia San Jose,Tilcara,Jujuy,RARYCJO01GABINETE</t>
  </si>
  <si>
    <t>Hipolito Yrigoyen,Tres Cruces,Jujuy,RARYHYY01GABINETE</t>
  </si>
  <si>
    <t>Urutau,Copo,Santiago del Estero,RARGURT01GABINETE</t>
  </si>
  <si>
    <t>Conesa,San Nicolas,Buenos Aires,RARBCNS01GABINETE</t>
  </si>
  <si>
    <t>Puente Lavayen,Santa Barbara,Jujuy,RARYPLV01GABINETE</t>
  </si>
  <si>
    <t>Gobernador Castro,San Pedro,Buenos Aires,RARBGCT01GABINETE</t>
  </si>
  <si>
    <t>La Criolla,Concordia,Entre Rios,RARELCR01GABINETE</t>
  </si>
  <si>
    <t>Juan Pujol,Monte Caseros,Corrientes,RARWJPJ01GABINETE</t>
  </si>
  <si>
    <t>Campo Viera,Obera,Misiones,RARNCPV01GABINETE</t>
  </si>
  <si>
    <t>Mar Azul,Villa Gesell,Buenos Aires,RARBMRA01GABINETE</t>
  </si>
  <si>
    <t>Animana,San Carlos,Salta,RARAANM01GABINETE</t>
  </si>
  <si>
    <t>2 de Mayo Nucleo 1,Cainguas,Misiones,RARNDDM01GABINETE</t>
  </si>
  <si>
    <t>VILELAS,Añatuya,Santiago del Estero,RARGVLL01GABINETE</t>
  </si>
  <si>
    <t>QUIMILI,Añatuya,Santiago del Estero,RARGQML01GABINETE</t>
  </si>
  <si>
    <t>ROVERSI,Añatuya,Santiago del Estero,RARGRVR01GABINETE</t>
  </si>
  <si>
    <t>OTUMPA,Añatuya,Santiago del Estero,RARGPPT01GABINETE</t>
  </si>
  <si>
    <t>AEROLITO,Añatuya,Santiago del Estero,RARGAER01GABINETE</t>
  </si>
  <si>
    <t>MIRAVAL,Añatuya,Santiago del Estero,RARGHMV01GABINETE</t>
  </si>
  <si>
    <t>ALHUAMPA,Añatuya,Santiago del Estero,RARGALH01GABINETE</t>
  </si>
  <si>
    <t>HASSE,Añatuya,Santiago del Estero,RARGHAS01GABINETE</t>
  </si>
  <si>
    <t>TINTINA,Añatuya,Santiago del Estero,RARGTNT01GABINETE</t>
  </si>
  <si>
    <t>GRANADERO GATICA,Añatuya,Santiago del Estero,RARGGRG01GABINETE</t>
  </si>
  <si>
    <t>DONADEU,Añatuya,Santiago del Estero,RARGDDU01GABINETE</t>
  </si>
  <si>
    <t>CAMPO GALLO,Añatuya,Santiago del Estero,RARGCPG01GABINETE</t>
  </si>
  <si>
    <t>BANDERA BAJADA,Santiago del Estero,Santiago del Estero,RARGBJA01GABINETE</t>
  </si>
  <si>
    <t>BELTRAN,Santiago del Estero,Santiago del Estero,RARGBLT01GABINETE</t>
  </si>
  <si>
    <t>FORRES,Santiago del Estero,Santiago del Estero,RARGIGF01GABINETE</t>
  </si>
  <si>
    <t>FERNANDEZ,Santiago del Estero,Santiago del Estero,RARGFRZ01GABINETE</t>
  </si>
  <si>
    <t>TAPSO,Santiago del Estero,Santiago del Estero,RARGTPS01GABINETE</t>
  </si>
  <si>
    <t>ABRA GRANDE,Santiago del Estero,Santiago del Estero,RARGABG01GABINETE</t>
  </si>
  <si>
    <t>POZO HONDO,Santiago del Estero,Santiago del Estero,RARGPZH01GABINETE</t>
  </si>
  <si>
    <t>RAPELLI,Santiago del Estero,Santiago del Estero,RARGRPL01GABINETE</t>
  </si>
  <si>
    <t>NUEVA ESPERANZA,Santiago del Estero,Santiago del Estero,RARGNEZ01GABINETE</t>
  </si>
  <si>
    <t>TERMAS DE RIO HONDO,Santiago del Estero,Santiago del Estero,RARGTRH01GABINETE</t>
  </si>
  <si>
    <t>ARRAGA,Santiago del Estero,Santiago del Estero,RARGARR01GABINETE</t>
  </si>
  <si>
    <t>LOS CARDOZOS,Santiago del Estero,Santiago del Estero,RARGCZS01GABINETE</t>
  </si>
  <si>
    <t>NUEVA FRANCIA,Santiago del Estero,Santiago del Estero,RARGNVF01GABINETE</t>
  </si>
  <si>
    <t>SIMBOL,Santiago del Estero,Santiago del Estero,RARGSIM01GABINETE</t>
  </si>
  <si>
    <t>TABOADA,Santiago del Estero,Santiago del Estero,RARGETB01GABINETE</t>
  </si>
  <si>
    <t>TOMAS YOUNG,Santiago del Estero,Santiago del Estero,RARGTSY01GABINETE</t>
  </si>
  <si>
    <t>Entre Rios</t>
  </si>
  <si>
    <t>Santa Fe</t>
  </si>
  <si>
    <t>Salta</t>
  </si>
  <si>
    <t>San Juan</t>
  </si>
  <si>
    <t>Cordoba</t>
  </si>
  <si>
    <t>Chubut</t>
  </si>
  <si>
    <t>Buenos Aires</t>
  </si>
  <si>
    <t>La Pampa</t>
  </si>
  <si>
    <t>Santiago del Estero</t>
  </si>
  <si>
    <t>Mendoza</t>
  </si>
  <si>
    <t>Rio Negro</t>
  </si>
  <si>
    <t>Formosa</t>
  </si>
  <si>
    <t>Santa Cruz</t>
  </si>
  <si>
    <t>La Rioja</t>
  </si>
  <si>
    <t>Tucuman</t>
  </si>
  <si>
    <t>San Luis</t>
  </si>
  <si>
    <t>Chaco</t>
  </si>
  <si>
    <t>Neuquen</t>
  </si>
  <si>
    <t>Misiones</t>
  </si>
  <si>
    <t>Catamarca</t>
  </si>
  <si>
    <t>Jujuy</t>
  </si>
  <si>
    <t xml:space="preserve"> Mendoza</t>
  </si>
  <si>
    <t>Corrientes</t>
  </si>
  <si>
    <t>Barrio Los Olivos,Lavalle,Mendoza,GABINETE</t>
  </si>
  <si>
    <t>Jose Maria Jauregui,Lujan,Buenos Aires,GABINETE</t>
  </si>
  <si>
    <t>Parada Robles - Pavon,Exaltacion de La Cruz,Buenos Aires,GABINETE</t>
  </si>
  <si>
    <t>Leleque,Cushamen,Chubut,GABINETE</t>
  </si>
  <si>
    <t>Estacion Escriña,Gualeguaychu,Entre Rios,GABINETE</t>
  </si>
  <si>
    <t>Pastor Britos,,Entre Rios,GABINETE</t>
  </si>
  <si>
    <t>La Larga,,Buenos Aires,GABINETE</t>
  </si>
  <si>
    <t>Mariano H.Alfonzo,,Buenos Aires,GABINETE</t>
  </si>
  <si>
    <t>Loma Blanca,,Jujuy,GABINETE</t>
  </si>
  <si>
    <t>San Antonio,General Juan Facundo Quiroga,La Rioja,GABINETE</t>
  </si>
  <si>
    <t>Lucas Monteverde,25 de Mayo,Buenos Aires,GABINETE</t>
  </si>
  <si>
    <t>San Pedro de Jujuy Gendarmeria,San Pedro,Jujuy,GABINETE</t>
  </si>
  <si>
    <t>El Acheral,San Pedro,Jujuy,GABINETE</t>
  </si>
  <si>
    <t>Gonzalez Moreno,Rivadavia,Buenos Aires,GABINETE</t>
  </si>
  <si>
    <t>Santa Ana,Rio Chico,Tucuman,GABINETE</t>
  </si>
  <si>
    <t>General Rojo,San Nicolas,Buenos Aires,GABINETE</t>
  </si>
  <si>
    <t>Guerrico,Pergamino ,Buenos Aires,GABINETE</t>
  </si>
  <si>
    <t>Pampa Curaco,Catal lin,Neuquen,GABINETE</t>
  </si>
  <si>
    <t>Villa Ramallo,Ramallo,Buenos Aires,GABINETE</t>
  </si>
  <si>
    <t>Derqui,Pilar,Buenos Aires,GABINETE</t>
  </si>
  <si>
    <t>AG</t>
  </si>
  <si>
    <t>Nodo Refefo -Acevedo - Buenos Aires - Obra civil y entorno</t>
  </si>
  <si>
    <t>Nodo Refefo -Arrecifes REFEFO sitio-EDT - Buenos Aires - Obra civil y entorno</t>
  </si>
  <si>
    <t>Nodo Refefo -Arroyo Dulce - Buenos Aires - Obra civil y entorno</t>
  </si>
  <si>
    <t>Nodo Refefo -B.Blanca DWDM - Buenos Aires - Obra civil y entorno</t>
  </si>
  <si>
    <t>Nodo Refefo -B.Blanca IP - Buenos Aires - Obra civil y entorno</t>
  </si>
  <si>
    <t>Nodo Refefo -Baradero - Buenos Aires - Obra civil y entorno</t>
  </si>
  <si>
    <t>Nodo Refefo -Campana - Buenos Aires - Obra civil y entorno</t>
  </si>
  <si>
    <t>Nodo Refefo -C.Tejedor - Buenos Aires - Obra civil y entorno</t>
  </si>
  <si>
    <t>Nodo Refefo -C.de Areco - Buenos Aires - Obra civil y entorno</t>
  </si>
  <si>
    <t>Nodo Refefo -Chacabuco - Buenos Aires - Obra civil y entorno</t>
  </si>
  <si>
    <t>Nodo Refefo -Chivilcoy - Buenos Aires - Obra civil y entorno</t>
  </si>
  <si>
    <t>Nodo Refefo -E.Bunge - Buenos Aires - Obra civil y entorno</t>
  </si>
  <si>
    <t>Nodo Refefo -G.Villegas - Buenos Aires - Obra civil y entorno</t>
  </si>
  <si>
    <t>Nodo Refefo -Junin - Buenos Aires - Obra civil y entorno</t>
  </si>
  <si>
    <t>Nodo Refefo -La Plata - Buenos Aires - Obra civil y entorno</t>
  </si>
  <si>
    <t>Nodo Refefo -Lujan - Buenos Aires - Obra civil y entorno</t>
  </si>
  <si>
    <t>Nodo Refefo -M.Ocampo - Buenos Aires - Obra civil y entorno</t>
  </si>
  <si>
    <t>Nodo Refefo -M.Benitez - Buenos Aires - Obra civil y entorno</t>
  </si>
  <si>
    <t>Nodo Refefo -Pedro Luro - Buenos Aires - Obra civil y entorno</t>
  </si>
  <si>
    <t>Nodo Refefo -Pehuajo - Buenos Aires - Obra civil y entorno</t>
  </si>
  <si>
    <t>Nodo Refefo -Pergamino  IP  - Buenos Aires - Obra civil y entorno</t>
  </si>
  <si>
    <t>Nodo Refefo -Pergamino  DWDM - Buenos Aires - Obra civil y entorno</t>
  </si>
  <si>
    <t>Nodo Refefo -Ramallo - Buenos Aires - Obra civil y entorno</t>
  </si>
  <si>
    <t>Nodo Refefo -Rancagua - Buenos Aires - Obra civil y entorno</t>
  </si>
  <si>
    <t>Nodo Refefo -S.de Areco - Buenos Aires - Obra civil y entorno</t>
  </si>
  <si>
    <t>Nodo Refefo -S.C.de Bolivar - Buenos Aires - Obra civil y entorno</t>
  </si>
  <si>
    <t>Nodo Refefo -S.Nicolas - Buenos Aires - Obra civil y entorno</t>
  </si>
  <si>
    <t>Nodo Refefo -Stroeder - Buenos Aires - Obra civil y entorno</t>
  </si>
  <si>
    <t>Nodo Refefo -Suipacha - Buenos Aires - Obra civil y entorno</t>
  </si>
  <si>
    <t>Nodo Refefo -T.Origone - Buenos Aires - Obra civil y entorno</t>
  </si>
  <si>
    <t>Nodo Refefo -T.Lauquen - Buenos Aires - Obra civil y entorno</t>
  </si>
  <si>
    <t>Nodo Refefo -Vedia - Buenos Aires - Obra civil y entorno</t>
  </si>
  <si>
    <t>Nodo Refefo -V.Angelica  - Buenos Aires - Obra civil y entorno</t>
  </si>
  <si>
    <t>Nodo Refefo -G.Savio - Buenos Aires - Obra civil y entorno</t>
  </si>
  <si>
    <t>Nodo Refefo -Zarate - Buenos Aires - Obra civil y entorno</t>
  </si>
  <si>
    <t>Nodo Refefo -Las Armas - Buenos Aires - Obra civil y entorno</t>
  </si>
  <si>
    <t>Nodo Refefo -Mar del Plata - Buenos Aires - Obra civil y entorno</t>
  </si>
  <si>
    <t>Nodo Refefo -9 de Julio - Buenos Aires - Obra civil y entorno</t>
  </si>
  <si>
    <t>Nodo Refefo -Estacion Quiroga - Buenos Aires - Obra civil y entorno</t>
  </si>
  <si>
    <t>Nodo Refefo -Azul - Buenos Aires - Obra civil y entorno</t>
  </si>
  <si>
    <t>Nodo Refefo -Balcarse - Buenos Aires - Obra civil y entorno</t>
  </si>
  <si>
    <t>Nodo Refefo -B.Juarez - Buenos Aires - Obra civil y entorno</t>
  </si>
  <si>
    <t>Nodo Refefo -Bragado - Buenos Aires - Obra civil y entorno</t>
  </si>
  <si>
    <t>Nodo Refefo -C.de Patagones - Buenos Aires - Obra civil y entorno</t>
  </si>
  <si>
    <t>Nodo Refefo -Chascomus - Buenos Aires - Obra civil y entorno</t>
  </si>
  <si>
    <t>Nodo Refefo -C.Suarez - Buenos Aires - Obra civil y entorno</t>
  </si>
  <si>
    <t>Nodo Refefo -Daireaux - Buenos Aires - Obra civil y entorno</t>
  </si>
  <si>
    <t>Nodo Refefo -G.Belgrano - Buenos Aires - Obra civil y entorno</t>
  </si>
  <si>
    <t>Nodo Refefo -G.Madariaga - Buenos Aires - Obra civil y entorno</t>
  </si>
  <si>
    <t>Nodo Refefo -G.Lamadrid - Buenos Aires - Obra civil y entorno</t>
  </si>
  <si>
    <t>Nodo Refefo -Guamini - Buenos Aires - Obra civil y entorno</t>
  </si>
  <si>
    <t>Nodo Refefo -Henderson - Buenos Aires - Obra civil y entorno</t>
  </si>
  <si>
    <t>Nodo Refefo -Lag.Alsina - Buenos Aires - Obra civil y entorno</t>
  </si>
  <si>
    <t>Nodo Refefo -Laprida - Buenos Aires - Obra civil y entorno</t>
  </si>
  <si>
    <t>Nodo Refefo -Las Toninas - Buenos Aires - Obra civil y entorno</t>
  </si>
  <si>
    <t>Nodo Refefo -Lincoln - Buenos Aires - Obra civil y entorno</t>
  </si>
  <si>
    <t>Nodo Refefo -Lobos - Buenos Aires - Obra civil y entorno</t>
  </si>
  <si>
    <t>Nodo Refefo -Los Toldos - Buenos Aires - Obra civil y entorno</t>
  </si>
  <si>
    <t>Nodo Refefo -M.Buratovich - Buenos Aires - Obra civil y entorno</t>
  </si>
  <si>
    <t>Nodo Refefo -Olavarria - Buenos Aires - Obra civil y entorno</t>
  </si>
  <si>
    <t>Nodo Refefo -Pigüe - Buenos Aires - Obra civil y entorno</t>
  </si>
  <si>
    <t>Nodo Refefo -R.Perez - Buenos Aires - Obra civil y entorno</t>
  </si>
  <si>
    <t>Nodo Refefo -25 de Mayo - Buenos Aires - Obra civil y entorno</t>
  </si>
  <si>
    <t>Nodo Refefo -Saladillo - Buenos Aires - Obra civil y entorno</t>
  </si>
  <si>
    <t>Nodo Refefo -Saliquelo - Buenos Aires - Obra civil y entorno</t>
  </si>
  <si>
    <t>Nodo Refefo -Salto - Buenos Aires - Obra civil y entorno</t>
  </si>
  <si>
    <t>Nodo Refefo -S.M del Monte - Buenos Aires - Obra civil y entorno</t>
  </si>
  <si>
    <t>Nodo Refefo -Tandil - Buenos Aires - Obra civil y entorno</t>
  </si>
  <si>
    <t>Nodo Refefo -Tapalque - Buenos Aires - Obra civil y entorno</t>
  </si>
  <si>
    <t>Nodo Refefo -Torquinst - Buenos Aires - Obra civil y entorno</t>
  </si>
  <si>
    <t>Nodo Refefo -Tres Lomas - Buenos Aires - Obra civil y entorno</t>
  </si>
  <si>
    <t>Nodo Refefo -Villa Gesell - Buenos Aires - Obra civil y entorno</t>
  </si>
  <si>
    <t>Nodo Refefo -Ayacucho - Buenos Aires - Obra civil y entorno</t>
  </si>
  <si>
    <t>Nodo Refefo -Mariano Benitez - Buenos Aires - Obra civil y entorno</t>
  </si>
  <si>
    <t>Nodo Refefo -Rauch - Buenos Aires - Obra civil y entorno</t>
  </si>
  <si>
    <t>Nodo Refefo -Ministerio de economia - Buenos Aires - Obra civil y entorno</t>
  </si>
  <si>
    <t>Nodo Refefo -Algarrobo - La pampa - Obra civil y entorno</t>
  </si>
  <si>
    <t>Nodo Refefo -A.Roca - La pampa - Obra civil y entorno</t>
  </si>
  <si>
    <t>Nodo Refefo -Catrilo - La pampa - Obra civil y entorno</t>
  </si>
  <si>
    <t>Nodo Refefo -Peru - La pampa - Obra civil y entorno</t>
  </si>
  <si>
    <t>Nodo Refefo -Puelen - La pampa - Obra civil y entorno</t>
  </si>
  <si>
    <t>Nodo Refefo -Sta Isabel - La pampa - Obra civil y entorno</t>
  </si>
  <si>
    <t>Nodo Refefo -Sta Rosa - La pampa - Obra civil y entorno</t>
  </si>
  <si>
    <t>Nodo Refefo -Victorica - La pampa - Obra civil y entorno</t>
  </si>
  <si>
    <t>Nodo Refefo -Winifreda - La pampa - Obra civil y entorno</t>
  </si>
  <si>
    <t>Nodo Refefo -Cordoba DWDM - Cordoba - Obra civil y entorno</t>
  </si>
  <si>
    <t>Nodo Refefo -Cordoba MPLS - Cordoba - Obra civil y entorno</t>
  </si>
  <si>
    <t>Nodo Refefo -G.Deheza - Cordoba - Obra civil y entorno</t>
  </si>
  <si>
    <t>Nodo Refefo -Las Perdices - Cordoba - Obra civil y entorno</t>
  </si>
  <si>
    <t>Nodo Refefo -Leones - Cordoba - Obra civil y entorno</t>
  </si>
  <si>
    <t>Nodo Refefo -V.Maria - Cordoba - Obra civil y entorno</t>
  </si>
  <si>
    <t>Nodo Refefo -M.Juarez - Cordoba - Obra civil y entorno</t>
  </si>
  <si>
    <t>Nodo Refefo -Cruz del Eje - Cordoba - Obra civil y entorno</t>
  </si>
  <si>
    <t>Nodo Refefo -Dean Funes - Cordoba - Obra civil y entorno</t>
  </si>
  <si>
    <t>Nodo Refefo -Laboulaye - Cordoba - Obra civil y entorno</t>
  </si>
  <si>
    <t>Nodo Refefo -Rio Cuarto EDT - Cordoba - Obra civil y entorno</t>
  </si>
  <si>
    <t>Nodo Refefo -Rio Primero - Cordoba - Obra civil y entorno</t>
  </si>
  <si>
    <t>Nodo Refefo -S.Francisco - Cordoba - Obra civil y entorno</t>
  </si>
  <si>
    <t>Nodo Refefo -Serrezuela - Cordoba - Obra civil y entorno</t>
  </si>
  <si>
    <t>Nodo Refefo -V.Mackena - Cordoba - Obra civil y entorno</t>
  </si>
  <si>
    <t>Nodo Refefo -Gral Levalle - Cordoba - Obra civil y entorno</t>
  </si>
  <si>
    <t>Nodo Refefo -Arroyito - Cordoba - Obra civil y entorno</t>
  </si>
  <si>
    <t>Nodo Refefo -Almafuerte - Cordoba - Obra civil y entorno</t>
  </si>
  <si>
    <t>Nodo Refefo -Arrufo - Santa Fe  - Obra civil y entorno</t>
  </si>
  <si>
    <t>Nodo Refefo -Bustinza - Santa Fe  - Obra civil y entorno</t>
  </si>
  <si>
    <t>Nodo Refefo -G.Baigorria - Santa Fe  - Obra civil y entorno</t>
  </si>
  <si>
    <t>Nodo Refefo -C.de Gomez - Santa Fe  - Obra civil y entorno</t>
  </si>
  <si>
    <t>Nodo Refefo -Ceres - Santa Fe  - Obra civil y entorno</t>
  </si>
  <si>
    <t>Nodo Refefo -D.de Alvear - Santa Fe  - Obra civil y entorno</t>
  </si>
  <si>
    <t>Nodo Refefo -Esperanza - Santa Fe  - Obra civil y entorno</t>
  </si>
  <si>
    <t>Nodo Refefo -Intiyaco - Santa Fe  - Obra civil y entorno</t>
  </si>
  <si>
    <t>Nodo Refefo -La Gallareta - Santa Fe  - Obra civil y entorno</t>
  </si>
  <si>
    <t>Nodo Refefo -Las Parejas - Santa Fe  - Obra civil y entorno</t>
  </si>
  <si>
    <t>Nodo Refefo -Las Rosas  - Santa Fe  - Obra civil y entorno</t>
  </si>
  <si>
    <t>Nodo Refefo -Logroño - Santa Fe  - Obra civil y entorno</t>
  </si>
  <si>
    <t>Nodo Refefo -Los Amores - Santa Fe  - Obra civil y entorno</t>
  </si>
  <si>
    <t>Nodo Refefo -Los Molinos - Santa Fe  - Obra civil y entorno</t>
  </si>
  <si>
    <t>Nodo Refefo -Palacios - Santa Fe  - Obra civil y entorno</t>
  </si>
  <si>
    <t>Nodo Refefo -Rafaela - Santa Fe  - Obra civil y entorno</t>
  </si>
  <si>
    <t>Nodo Refefo -Rosario 2 MPLS - Santa Fe  - Obra civil y entorno</t>
  </si>
  <si>
    <t>Nodo Refefo -Rosario 1 DWDM - Santa Fe  - Obra civil y entorno</t>
  </si>
  <si>
    <t>Nodo Refefo -Rufino - Santa Fe  - Obra civil y entorno</t>
  </si>
  <si>
    <t>Nodo Refefo -S.Fabian - Santa Fe  - Obra civil y entorno</t>
  </si>
  <si>
    <t>Nodo Refefo -Sta Fe DWDM - Santa Fe  - Obra civil y entorno</t>
  </si>
  <si>
    <t>Nodo Refefo -Sta Fe MPLS - Santa Fe  - Obra civil y entorno</t>
  </si>
  <si>
    <t>Nodo Refefo -Sunchales - Santa Fe  - Obra civil y entorno</t>
  </si>
  <si>
    <t>Nodo Refefo -Tostado - Santa Fe  - Obra civil y entorno</t>
  </si>
  <si>
    <t>Nodo Refefo -Vera - Santa Fe  - Obra civil y entorno</t>
  </si>
  <si>
    <t>Nodo Refefo -Villa Eloisa - Santa Fe  - Obra civil y entorno</t>
  </si>
  <si>
    <t>Nodo Refefo -V.Tuerto - Santa Fe  - Obra civil y entorno</t>
  </si>
  <si>
    <t>Nodo Refefo -V.Constitucion - Santa Fe  - Obra civil y entorno</t>
  </si>
  <si>
    <t>Nodo Refefo -Basavilbaso - Entre Rios  - Obra civil y entorno</t>
  </si>
  <si>
    <t>Nodo Refefo -Cerrito - Entre Rios  - Obra civil y entorno</t>
  </si>
  <si>
    <t>Nodo Refefo -Chajari - Entre Rios  - Obra civil y entorno</t>
  </si>
  <si>
    <t>Nodo Refefo -Concepcion del Uruguay - Entre Rios  - Obra civil y entorno</t>
  </si>
  <si>
    <t>Nodo Refefo -Concordia - Entre Rios  - Obra civil y entorno</t>
  </si>
  <si>
    <t>Nodo Refefo -Hasenkamp - Entre Rios  - Obra civil y entorno</t>
  </si>
  <si>
    <t>Nodo Refefo -La Paz - Entre Rios  - Obra civil y entorno</t>
  </si>
  <si>
    <t>Nodo Refefo -Nogoya - Entre Rios  - Obra civil y entorno</t>
  </si>
  <si>
    <t>Nodo Refefo -N.Vizcaya - Entre Rios  - Obra civil y entorno</t>
  </si>
  <si>
    <t>Nodo Refefo -Parana - Entre Rios  - Obra civil y entorno</t>
  </si>
  <si>
    <t>Nodo Refefo -Sauce de Luna - Entre Rios  - Obra civil y entorno</t>
  </si>
  <si>
    <t>Nodo Refefo -Victoria - Entre Rios  - Obra civil y entorno</t>
  </si>
  <si>
    <t>Nodo Refefo -Gualeguaychu - Entre Rios  - Obra civil y entorno</t>
  </si>
  <si>
    <t>Nodo Refefo -Crespo - Entre Rios  - Obra civil y entorno</t>
  </si>
  <si>
    <t>Nodo Refefo -G.Galarza - Entre Rios  - Obra civil y entorno</t>
  </si>
  <si>
    <t>Nodo Refefo -Federal - Entre Rios  - Obra civil y entorno</t>
  </si>
  <si>
    <t>Nodo Refefo -Ramirez - Entre Rios  - Obra civil y entorno</t>
  </si>
  <si>
    <t>Nodo Refefo -Gualeguay - Entre Rios  - Obra civil y entorno</t>
  </si>
  <si>
    <t>Nodo Refefo -Larroque - Entre Rios  - Obra civil y entorno</t>
  </si>
  <si>
    <t>Nodo Refefo -Macia - Entre Rios  - Obra civil y entorno</t>
  </si>
  <si>
    <t>Nodo Refefo -M.Grande - Entre Rios  - Obra civil y entorno</t>
  </si>
  <si>
    <t>Nodo Refefo -San Jaime de la Frontera - Entre Rios  - Obra civil y entorno</t>
  </si>
  <si>
    <t>Nodo Refefo -S.Salvador - Entre Rios  - Obra civil y entorno</t>
  </si>
  <si>
    <t>Nodo Refefo -Urdinarrain - Entre Rios  - Obra civil y entorno</t>
  </si>
  <si>
    <t>Nodo Refefo -Viale - Entre Rios  - Obra civil y entorno</t>
  </si>
  <si>
    <t>Nodo Refefo -Villaguay - Entre Rios  - Obra civil y entorno</t>
  </si>
  <si>
    <t>Nodo Refefo -Diamante - Entre Rios  - Obra civil y entorno</t>
  </si>
  <si>
    <t>Nodo Refefo -S.J.Feliciano - Entre Rios  - Obra civil y entorno</t>
  </si>
  <si>
    <t>Nodo Refefo -G.Sola - Entre Rios  - Obra civil y entorno</t>
  </si>
  <si>
    <t>Nodo Refefo -Bardas Blancas - Mendoza - Obra civil y entorno</t>
  </si>
  <si>
    <t>Nodo Refefo -Carmensa - Mendoza - Obra civil y entorno</t>
  </si>
  <si>
    <t>Nodo Refefo -El Sosneado - Mendoza - Obra civil y entorno</t>
  </si>
  <si>
    <t>Nodo Refefo -G.Alvear - Mendoza - Obra civil y entorno</t>
  </si>
  <si>
    <t>Nodo Refefo -Malargue - Mendoza - Obra civil y entorno</t>
  </si>
  <si>
    <t>Nodo Refefo -Mendoza MPLS - Mendoza - Obra civil y entorno</t>
  </si>
  <si>
    <t>Nodo Refefo -Mendoza DWDM - Mendoza - Obra civil y entorno</t>
  </si>
  <si>
    <t>Nodo Refefo -Ranquil Norte - Mendoza - Obra civil y entorno</t>
  </si>
  <si>
    <t>Nodo Refefo -S.Rafael SH I - Mendoza - Obra civil y entorno</t>
  </si>
  <si>
    <t>Nodo Refefo -S.Rafael SH II - Mendoza - Obra civil y entorno</t>
  </si>
  <si>
    <t>Nodo Refefo -V.Tulumaya - Mendoza - Obra civil y entorno</t>
  </si>
  <si>
    <t>Nodo Refefo -San Luis REFEFO sitio  EDT - San Luis - Obra civil y entorno</t>
  </si>
  <si>
    <t>Nodo Refefo -J.Daract - San Luis - Obra civil y entorno</t>
  </si>
  <si>
    <t>Nodo Refefo -Caucete - San Juan - Obra civil y entorno</t>
  </si>
  <si>
    <t>Nodo Refefo -San Juan - San Juan - Obra civil y entorno</t>
  </si>
  <si>
    <t>Nodo Refefo -V.Media Agua - San Juan - Obra civil y entorno</t>
  </si>
  <si>
    <t>Nodo Refefo -Marayes - San Juan - Obra civil y entorno</t>
  </si>
  <si>
    <t>Nodo Refefo -San Isidro - San Juan - Obra civil y entorno</t>
  </si>
  <si>
    <t>Nodo Refefo -Huaco - San Juan - Obra civil y entorno</t>
  </si>
  <si>
    <t>Nodo Refefo -S.Jose de Jachal - San Juan - Obra civil y entorno</t>
  </si>
  <si>
    <t>Nodo Refefo -Bella Vista - Corrientes - Obra civil y entorno</t>
  </si>
  <si>
    <t>Nodo Refefo -Corrientes - Corrientes - Obra civil y entorno</t>
  </si>
  <si>
    <t>Nodo Refefo -Esquina - Corrientes - Obra civil y entorno</t>
  </si>
  <si>
    <t>Nodo Refefo -Goya - Corrientes - Obra civil y entorno</t>
  </si>
  <si>
    <t>Nodo Refefo -San Lorenzo - Corrientes - Obra civil y entorno</t>
  </si>
  <si>
    <t>Nodo Refefo -P de los Libres - Corrientes - Obra civil y entorno</t>
  </si>
  <si>
    <t>Nodo Refefo -Formosa - Formosa - Obra civil y entorno</t>
  </si>
  <si>
    <t>Nodo Refefo -Charadai - Chaco - Obra civil y entorno</t>
  </si>
  <si>
    <t>Nodo Refefo -Las Palmas - Chaco - Obra civil y entorno</t>
  </si>
  <si>
    <t>Nodo Refefo -L.G.San Martin - Jujuy - Obra civil y entorno</t>
  </si>
  <si>
    <t>Nodo Refefo -S.P de Jujuy - Jujuy - Obra civil y entorno</t>
  </si>
  <si>
    <t>Nodo Refefo -La Quiaca - Jujuy - Obra civil y entorno</t>
  </si>
  <si>
    <t>Nodo Refefo -Perico - Jujuy - Obra civil y entorno</t>
  </si>
  <si>
    <t>Nodo Refefo -Abra Pampa - Jujuy - Obra civil y entorno</t>
  </si>
  <si>
    <t>Nodo Refefo -Calilegua - Jujuy - Obra civil y entorno</t>
  </si>
  <si>
    <t>Nodo Refefo -Fraile Pintado - Jujuy - Obra civil y entorno</t>
  </si>
  <si>
    <t>Nodo Refefo -Humahuaca - Jujuy - Obra civil y entorno</t>
  </si>
  <si>
    <t>Nodo Refefo -N.Pirquitas - Jujuy - Obra civil y entorno</t>
  </si>
  <si>
    <t>Nodo Refefo -Palpala - Jujuy - Obra civil y entorno</t>
  </si>
  <si>
    <t>Nodo Refefo -Purmamarca - Jujuy - Obra civil y entorno</t>
  </si>
  <si>
    <t>Nodo Refefo -S.Catalina - Jujuy - Obra civil y entorno</t>
  </si>
  <si>
    <t>Nodo Refefo -Susques - Jujuy - Obra civil y entorno</t>
  </si>
  <si>
    <t>Nodo Refefo -Yuto - Jujuy - Obra civil y entorno</t>
  </si>
  <si>
    <t>Nodo Refefo -San Salvador de Jujuy - Jujuy - Obra civil y entorno</t>
  </si>
  <si>
    <t>Nodo Refefo -Aguas Blancas - Salta - Obra civil y entorno</t>
  </si>
  <si>
    <t>Nodo Refefo -Cap Page - Salta - Obra civil y entorno</t>
  </si>
  <si>
    <t>Nodo Refefo -Juan  Sola - Salta - Obra civil y entorno</t>
  </si>
  <si>
    <t>Nodo Refefo -El Quebrachal - Salta - Obra civil y entorno</t>
  </si>
  <si>
    <t>Nodo Refefo -El Tunal - Salta - Obra civil y entorno</t>
  </si>
  <si>
    <t>Nodo Refefo -Embarcacion - Salta - Obra civil y entorno</t>
  </si>
  <si>
    <t>Nodo Refefo -Hickman - Salta - Obra civil y entorno</t>
  </si>
  <si>
    <t>Nodo Refefo -Pichanal - Salta - Obra civil y entorno</t>
  </si>
  <si>
    <t>Nodo Refefo -S.Mazza - Salta - Obra civil y entorno</t>
  </si>
  <si>
    <t>Nodo Refefo -Metan - Salta - Obra civil y entorno</t>
  </si>
  <si>
    <t>Nodo Refefo -Tartagal - Salta - Obra civil y entorno</t>
  </si>
  <si>
    <t>Nodo Refefo -S.A.de Los Cobres - Salta - Obra civil y entorno</t>
  </si>
  <si>
    <t>Nodo Refefo -Salta - Salta - Obra civil y entorno</t>
  </si>
  <si>
    <t>Nodo Refefo -Cachi - Salta - Obra civil y entorno</t>
  </si>
  <si>
    <t>Nodo Refefo -Cafayate - Salta - Obra civil y entorno</t>
  </si>
  <si>
    <t>Nodo Refefo -Colonia Sta Rosa - Salta - Obra civil y entorno</t>
  </si>
  <si>
    <t>Nodo Refefo -El Galpon - Salta - Obra civil y entorno</t>
  </si>
  <si>
    <t>Nodo Refefo -Mosconi - Salta - Obra civil y entorno</t>
  </si>
  <si>
    <t>Nodo Refefo -H.Yrigoyen - Salta - Obra civil y entorno</t>
  </si>
  <si>
    <t>Nodo Refefo -Molinos - Salta - Obra civil y entorno</t>
  </si>
  <si>
    <t>Nodo Refefo -Oran - Salta - Obra civil y entorno</t>
  </si>
  <si>
    <t>Nodo Refefo -Los Ralos - Tucuman - Obra civil y entorno</t>
  </si>
  <si>
    <t>Nodo Refefo -Tucuman MPLS - Tucuman - Obra civil y entorno</t>
  </si>
  <si>
    <t>Nodo Refefo -Tucuman DWDM - Tucuman - Obra civil y entorno</t>
  </si>
  <si>
    <t>Nodo Refefo -T.del Valle  - Tucuman - Obra civil y entorno</t>
  </si>
  <si>
    <t>Nodo Refefo -Amaicha - Tucuman - Obra civil y entorno</t>
  </si>
  <si>
    <t>Nodo Refefo -Delfin Gallo - Tucuman - Obra civil y entorno</t>
  </si>
  <si>
    <t>Nodo Refefo -Concepcion - Tucuman - Obra civil y entorno</t>
  </si>
  <si>
    <t>Nodo Refefo -Acheral - Tucuman - Obra civil y entorno</t>
  </si>
  <si>
    <t>Nodo Refefo -R.Punco - Tucuman - Obra civil y entorno</t>
  </si>
  <si>
    <t>Nodo Refefo -Burruyacu - Tucuman - Obra civil y entorno</t>
  </si>
  <si>
    <t>Nodo Refefo -San I de Lules - Tucuman - Obra civil y entorno</t>
  </si>
  <si>
    <t>Nodo Refefo -Añatuya - S.del Estero - Obra civil y entorno</t>
  </si>
  <si>
    <t>Nodo Refefo -Bandera - S.del Estero - Obra civil y entorno</t>
  </si>
  <si>
    <t>Nodo Refefo -Chaupi Pozo - S.del Estero - Obra civil y entorno</t>
  </si>
  <si>
    <t>Nodo Refefo -Clodomira - S.del Estero - Obra civil y entorno</t>
  </si>
  <si>
    <t>Nodo Refefo -El Charco - S.del Estero - Obra civil y entorno</t>
  </si>
  <si>
    <t>Nodo Refefo -Tacañitas - S.del Estero - Obra civil y entorno</t>
  </si>
  <si>
    <t>Nodo Refefo -Gramilla - S.del Estero - Obra civil y entorno</t>
  </si>
  <si>
    <t>Nodo Refefo -La Cañada - S.del Estero - Obra civil y entorno</t>
  </si>
  <si>
    <t>Nodo Refefo -Matara - S.del Estero - Obra civil y entorno</t>
  </si>
  <si>
    <t>Nodo Refefo -M.Quemado - S.del Estero - Obra civil y entorno</t>
  </si>
  <si>
    <t>Nodo Refefo -P.de los Guanacos - S.del Estero - Obra civil y entorno</t>
  </si>
  <si>
    <t>Nodo Refefo -Santiago - S.del Estero - Obra civil y entorno</t>
  </si>
  <si>
    <t>Nodo Refefo -Villa Figueroa - S.del Estero - Obra civil y entorno</t>
  </si>
  <si>
    <t>Nodo Refefo -Frias - S.del Estero - Obra civil y entorno</t>
  </si>
  <si>
    <t>Nodo Refefo -Laprida - S.del Estero - Obra civil y entorno</t>
  </si>
  <si>
    <t>Nodo Refefo -Santa Maria - Catamarca - Obra civil y entorno</t>
  </si>
  <si>
    <t>Nodo Refefo -Belen - Catamarca - Obra civil y entorno</t>
  </si>
  <si>
    <t>Nodo Refefo -Chumbicha - Catamarca - Obra civil y entorno</t>
  </si>
  <si>
    <t>Nodo Refefo -Hualfin - Catamarca - Obra civil y entorno</t>
  </si>
  <si>
    <t>Nodo Refefo -Punta del balasto - Catamarca - Obra civil y entorno</t>
  </si>
  <si>
    <t>Nodo Refefo -S.F.V.Catamarca - Catamarca - Obra civil y entorno</t>
  </si>
  <si>
    <t>Nodo Refefo -A.Rio Senguer - Chubut - Obra civil y entorno</t>
  </si>
  <si>
    <t>Nodo Refefo -Epuyen - Chubut - Obra civil y entorno</t>
  </si>
  <si>
    <t>Nodo Refefo -Esquel - Chubut - Obra civil y entorno</t>
  </si>
  <si>
    <t>Nodo Refefo -Gob.Costa - Chubut - Obra civil y entorno</t>
  </si>
  <si>
    <t>Nodo Refefo -Jose  de San Martin - Chubut - Obra civil y entorno</t>
  </si>
  <si>
    <t>Nodo Refefo -Lago Puelo - Chubut - Obra civil y entorno</t>
  </si>
  <si>
    <t>Nodo Refefo -P.Madryn - Chubut - Obra civil y entorno</t>
  </si>
  <si>
    <t>Nodo Refefo -R.Mayo - Chubut - Obra civil y entorno</t>
  </si>
  <si>
    <t>Nodo Refefo -Tecka - Chubut - Obra civil y entorno</t>
  </si>
  <si>
    <t>Nodo Refefo -Trelew - Chubut - Obra civil y entorno</t>
  </si>
  <si>
    <t>Nodo Refefo -Arroyito - Neuquen - Obra civil y entorno</t>
  </si>
  <si>
    <t>Nodo Refefo -Buta Ranquil - Neuquen - Obra civil y entorno</t>
  </si>
  <si>
    <t>Nodo Refefo -Chorriaca - Neuquen - Obra civil y entorno</t>
  </si>
  <si>
    <t>Nodo Refefo -Chos Malal - Neuquen - Obra civil y entorno</t>
  </si>
  <si>
    <t>Nodo Refefo -J.de los Andes - Neuquen - Obra civil y entorno</t>
  </si>
  <si>
    <t>Nodo Refefo -Las Lajas - Neuquen - Obra civil y entorno</t>
  </si>
  <si>
    <t>Nodo Refefo -Neuquen DWDM - Neuquen - Obra civil y entorno</t>
  </si>
  <si>
    <t>Nodo Refefo -Neuquen MPLS - Neuquen - Obra civil y entorno</t>
  </si>
  <si>
    <t>Nodo Refefo -Picun Leufu - Neuquen - Obra civil y entorno</t>
  </si>
  <si>
    <t>Nodo Refefo -P. del Aguila - Neuquen - Obra civil y entorno</t>
  </si>
  <si>
    <t>Nodo Refefo -S.M.de los Andes - Neuquen - Obra civil y entorno</t>
  </si>
  <si>
    <t>Nodo Refefo -V.La Angostura - Neuquen - Obra civil y entorno</t>
  </si>
  <si>
    <t>Nodo Refefo -Zapala - Neuquen - Obra civil y entorno</t>
  </si>
  <si>
    <t>Nodo Refefo -Plaza Huincul - Neuquen - Obra civil y entorno</t>
  </si>
  <si>
    <t>Nodo Refefo -Ranquil Norte - Neuquen - Obra civil y entorno</t>
  </si>
  <si>
    <t>Nodo Refefo -A.Cecilio - Rio Negro - Obra civil y entorno</t>
  </si>
  <si>
    <t>Nodo Refefo -A.de Guerra - Rio Negro - Obra civil y entorno</t>
  </si>
  <si>
    <t>Nodo Refefo -B.del Medio - Rio Negro - Obra civil y entorno</t>
  </si>
  <si>
    <t>Nodo Refefo -Catriel - Rio Negro - Obra civil y entorno</t>
  </si>
  <si>
    <t>Nodo Refefo -C.Onelli - Rio Negro - Obra civil y entorno</t>
  </si>
  <si>
    <t>Nodo Refefo -Comallo - Rio Negro - Obra civil y entorno</t>
  </si>
  <si>
    <t>Nodo Refefo -D.Huapi - Rio Negro - Obra civil y entorno</t>
  </si>
  <si>
    <t>Nodo Refefo -El Bolson - Rio Negro - Obra civil y entorno</t>
  </si>
  <si>
    <t>Nodo Refefo -G.Conesa - Rio Negro - Obra civil y entorno</t>
  </si>
  <si>
    <t>Nodo Refefo -I.Jacobacci - Rio Negro - Obra civil y entorno</t>
  </si>
  <si>
    <t>Nodo Refefo -Las Grutas - Rio Negro - Obra civil y entorno</t>
  </si>
  <si>
    <t>Nodo Refefo -Los Menucos - Rio Negro - Obra civil y entorno</t>
  </si>
  <si>
    <t>Nodo Refefo -Maquinchao - Rio Negro - Obra civil y entorno</t>
  </si>
  <si>
    <t>Nodo Refefo -Ramos Mexia - Rio Negro - Obra civil y entorno</t>
  </si>
  <si>
    <t>Nodo Refefo -Pilcaniyeu - Rio Negro - Obra civil y entorno</t>
  </si>
  <si>
    <t>Nodo Refefo -Rio Colorado - Rio Negro - Obra civil y entorno</t>
  </si>
  <si>
    <t>Nodo Refefo -S.A.Oeste - Rio Negro - Obra civil y entorno</t>
  </si>
  <si>
    <t>Nodo Refefo -Bariloche - Rio Negro - Obra civil y entorno</t>
  </si>
  <si>
    <t>Nodo Refefo -San Javier - Rio Negro - Obra civil y entorno</t>
  </si>
  <si>
    <t>Nodo Refefo -S.Colorada - Rio Negro - Obra civil y entorno</t>
  </si>
  <si>
    <t>Nodo Refefo -Valcheta - Rio Negro - Obra civil y entorno</t>
  </si>
  <si>
    <t>Nodo Refefo -Viedma - Rio Negro - Obra civil y entorno</t>
  </si>
  <si>
    <t>Nodo Refefo -S.Grande - Rio Negro - Obra civil y entorno</t>
  </si>
  <si>
    <t>Nodo Refefo -Col.Las Heras - Santa Cruz - Obra civil y entorno</t>
  </si>
  <si>
    <t>Nodo Refefo -El Calafate - Santa Cruz - Obra civil y entorno</t>
  </si>
  <si>
    <t>Nodo Refefo -Esperanza - Santa Cruz - Obra civil y entorno</t>
  </si>
  <si>
    <t>Nodo Refefo -G.Gregores - Santa Cruz - Obra civil y entorno</t>
  </si>
  <si>
    <t>Nodo Refefo -Koluel Kaike - Santa Cruz - Obra civil y entorno</t>
  </si>
  <si>
    <t>Nodo Refefo -P.Moreno - Santa Cruz - Obra civil y entorno</t>
  </si>
  <si>
    <t>Nodo Refefo -P.Truncado  - Santa Cruz - Obra civil y entorno</t>
  </si>
  <si>
    <t>Nodo Refefo -R.Gallegos - Santa Cruz - Obra civil y entorno</t>
  </si>
  <si>
    <t>Nodo Refefo -Tres Lagos - Santa Cruz - Obra civil y entorno</t>
  </si>
  <si>
    <t>Nodo Refefo -C.L.Piedrabuena - Santa Cruz - Obra civil y entorno</t>
  </si>
  <si>
    <t>Nodo Refefo -Bajo Caracoles - Santa Cruz - Obra civil y entorno</t>
  </si>
  <si>
    <t>Nodo Refefo -Patquia - La Rioja - Obra civil y entorno</t>
  </si>
  <si>
    <t>Nodo Refefo -Alpacinche - La Rioja - Obra civil y entorno</t>
  </si>
  <si>
    <t>Nodo Refefo -El Chiflon - La Rioja - Obra civil y entorno</t>
  </si>
  <si>
    <t>Nodo Refefo -Chepes - La Rioja - Obra civil y entorno</t>
  </si>
  <si>
    <t>Nodo Refefo -Villa Union - La Rioja - Obra civil y entorno</t>
  </si>
  <si>
    <t>Nodo Refefo -Chilecito - La Rioja - Obra civil y entorno</t>
  </si>
  <si>
    <t>Nodo Refefo -Milagro - La Rioja - Obra civil y entorno</t>
  </si>
  <si>
    <t>Nodo Refefo -La Rioja - La Rioja - Obra civil y entorno</t>
  </si>
  <si>
    <t>Nodo Refefo -Guandacol - La Rioja - Obra civil y entorno</t>
  </si>
  <si>
    <t>Nodo Refefo -Chamical - La Rioja - Obra civil y entorno</t>
  </si>
  <si>
    <t>Nodo Refefo -Aimogasta - La Rioja - Obra civil y entorno</t>
  </si>
  <si>
    <t>Nodo Refefo -Aristobulo del Valle - Misiones - Obra civil y entorno</t>
  </si>
  <si>
    <t>Nodo Refefo -Bernardo de Irigoyen - Misiones - Obra civil y entorno</t>
  </si>
  <si>
    <t>Nodo Refefo -Colonia Wanda - Misiones - Obra civil y entorno</t>
  </si>
  <si>
    <t>Nodo Refefo -Comandante Andresito - Misiones - Obra civil y entorno</t>
  </si>
  <si>
    <t>Nodo Refefo -San Pedro - Misiones - Obra civil y entorno</t>
  </si>
  <si>
    <t>Nodo Refefo -San Vicente - Misiones - Obra civil y entorno</t>
  </si>
  <si>
    <t>Nodo Refefo -Posadas - Misiones - Obra civil y entorno</t>
  </si>
  <si>
    <t>Nodo Refefo -San Jose  - Misiones - Obra civil y entorno</t>
  </si>
  <si>
    <t>Nodo Refefo -Leandro N Alem - Misiones - Obra civil y entorno</t>
  </si>
  <si>
    <t>Nodo Refefo -Obera - Misiones - Obra civil y entorno</t>
  </si>
  <si>
    <t>Nodo Refefo -Puerto iguazu - Misiones - Obra civil y entorno</t>
  </si>
  <si>
    <t>Nodo Refefo -Salto Encantado - Misiones - Obra civil y entorno</t>
  </si>
  <si>
    <t>La pampa</t>
  </si>
  <si>
    <t xml:space="preserve">Santa Fe </t>
  </si>
  <si>
    <t xml:space="preserve">Entre Rios </t>
  </si>
  <si>
    <t>OBRA CIVIL Y ENTORNO REFEFO</t>
  </si>
  <si>
    <t>Nodo Refefo -Baigorrita - Buenos Aires - Obra civil y entorno</t>
  </si>
  <si>
    <t>Nodo Refefo -Centenario - Neuquen - Obra civil y entorno</t>
  </si>
  <si>
    <t>Nodo Refefo -La Banda - Santiago del Estero - Obra civil y entorno</t>
  </si>
  <si>
    <t>Nodo Refefo -Los Conquistadores - Entre Rios - Obra civil y entorno</t>
  </si>
  <si>
    <t>Nodo Refefo -Monte Caseros - Corrientes - Obra civil y entorno</t>
  </si>
  <si>
    <t>Nodo Refefo -Oro Verde - Entre Rios - Obra civil y entorno</t>
  </si>
  <si>
    <t>Nodo Refefo -Pavon Arriba - Santa Fe - Obra civil y entorno</t>
  </si>
  <si>
    <t>Nodo Refefo -Pinchas - La Rioja - Obra civil y entorno</t>
  </si>
  <si>
    <t>Nodo Refefo -Recreo - Catamarca - Obra civil y entorno</t>
  </si>
  <si>
    <t>Nodo Refefo -Rio Tercero - Cordoba - Obra civil y entorno</t>
  </si>
  <si>
    <t>Barrio Don Manuel (Monte Flores),Rosario,Santa Fe,GABINETE</t>
  </si>
  <si>
    <t>Cañada Escobar,Banda,Santiago del Estero,GABINETE</t>
  </si>
  <si>
    <t>Escuadron 53 Jujuy GNA,,Jujuy,GABINETE</t>
  </si>
  <si>
    <t>San Pedro GNA,,Jujuy,GABINETE</t>
  </si>
  <si>
    <t>Ceres- Predio municipalidad - Shelter para repuestos</t>
  </si>
  <si>
    <t>OTROS</t>
  </si>
  <si>
    <t>CABA</t>
  </si>
  <si>
    <t>Juan A de la Peña</t>
  </si>
  <si>
    <t xml:space="preserve">Pilar Muzilli </t>
  </si>
  <si>
    <t>Argerich</t>
  </si>
  <si>
    <t>Colon</t>
  </si>
  <si>
    <t>El Arbolito</t>
  </si>
  <si>
    <t>Gral Daniel Cerri</t>
  </si>
  <si>
    <t>Rafael Obligado</t>
  </si>
  <si>
    <t>Rojas</t>
  </si>
  <si>
    <t>Todd</t>
  </si>
  <si>
    <t>Uribelarrea</t>
  </si>
  <si>
    <t>Villa Laguna La Brava</t>
  </si>
  <si>
    <t>Chañar Punco</t>
  </si>
  <si>
    <t>Fuerte Quemado</t>
  </si>
  <si>
    <t>Las Mojarras</t>
  </si>
  <si>
    <t>Loro Huasi</t>
  </si>
  <si>
    <t>Yapes</t>
  </si>
  <si>
    <t>Los Molinos</t>
  </si>
  <si>
    <t xml:space="preserve">La Picada </t>
  </si>
  <si>
    <t>Sauce Montrul</t>
  </si>
  <si>
    <t>Barcena</t>
  </si>
  <si>
    <t>Guerrero</t>
  </si>
  <si>
    <t>Leon Lozano</t>
  </si>
  <si>
    <t xml:space="preserve">Uquia </t>
  </si>
  <si>
    <t>Yala</t>
  </si>
  <si>
    <t>Angastaco</t>
  </si>
  <si>
    <t>Ceibalito</t>
  </si>
  <si>
    <t>La Poma</t>
  </si>
  <si>
    <t>San Carlos</t>
  </si>
  <si>
    <t>Seclantas</t>
  </si>
  <si>
    <t>Tolombon</t>
  </si>
  <si>
    <t>Alvear</t>
  </si>
  <si>
    <t>Arbilla</t>
  </si>
  <si>
    <t>Arroyo Seco</t>
  </si>
  <si>
    <t>Barrio Mitre</t>
  </si>
  <si>
    <t>Coronel Rodolfo S. Dominguez</t>
  </si>
  <si>
    <t>Empalme Villa Constitucion</t>
  </si>
  <si>
    <t>La Carolina</t>
  </si>
  <si>
    <t>Pavon</t>
  </si>
  <si>
    <t>Puerto General San Martin</t>
  </si>
  <si>
    <t>Susana</t>
  </si>
  <si>
    <t>Arcadia</t>
  </si>
  <si>
    <t>Iltico</t>
  </si>
  <si>
    <t>Villa Clodomiro Hileret</t>
  </si>
  <si>
    <t>CABA 1-Tucumán 752 piso 15 - CABA-No - Edificio de AYSA - Datacenter</t>
  </si>
  <si>
    <t>CENTRO LOGISTICO ESPACIOS NORTE AV J D PERON 4212 DEPOSITO PACHECO</t>
  </si>
  <si>
    <t>EDIFICIO</t>
  </si>
  <si>
    <t>CONTENIDO</t>
  </si>
  <si>
    <t>TOTAL</t>
  </si>
  <si>
    <t>PA</t>
  </si>
  <si>
    <t>TASA</t>
  </si>
  <si>
    <t>REBAJA</t>
  </si>
  <si>
    <t>SATVD-T: DETALLE DE ESTACIONES REPETIDORAS (ETD)</t>
  </si>
  <si>
    <t>Nº</t>
  </si>
  <si>
    <t>Sitio</t>
  </si>
  <si>
    <t>Localidad</t>
  </si>
  <si>
    <t>Provincia</t>
  </si>
  <si>
    <t>Coordenadas</t>
  </si>
  <si>
    <t>Configuración</t>
  </si>
  <si>
    <t>Suma Asegurada</t>
  </si>
  <si>
    <t>Luján (Buenos Aires)</t>
  </si>
  <si>
    <t>Luján</t>
  </si>
  <si>
    <t>34°32'57.96"S 59°09'06.22"W</t>
  </si>
  <si>
    <t>Configuración 5</t>
  </si>
  <si>
    <t>Campana (Buenos Aires)</t>
  </si>
  <si>
    <t>Campana</t>
  </si>
  <si>
    <t>34°14'14.70"S 58°57'35.82"W</t>
  </si>
  <si>
    <t>Baradero (Buenos Aires)</t>
  </si>
  <si>
    <t>Baradero</t>
  </si>
  <si>
    <t>33°47'03.58"S 59°32'13.01"W</t>
  </si>
  <si>
    <t>Configuración 1</t>
  </si>
  <si>
    <t>Villa Martelli  (Buenos Aires)</t>
  </si>
  <si>
    <t>Vicente López</t>
  </si>
  <si>
    <t>34°33'41.6"S 58°30'43.70"W</t>
  </si>
  <si>
    <t>Dolores  (Buenos Aires)</t>
  </si>
  <si>
    <t>Dolores</t>
  </si>
  <si>
    <t>36°16'18.94"S 57°41'07.88"W</t>
  </si>
  <si>
    <t>Configuración 2</t>
  </si>
  <si>
    <t>Rosario (Santa Fe)</t>
  </si>
  <si>
    <t>Rosario</t>
  </si>
  <si>
    <t>35°7'9.93"S 58°14'43.89"W</t>
  </si>
  <si>
    <t>Configuración 6</t>
  </si>
  <si>
    <t>Brandsen (Buenos Aires)</t>
  </si>
  <si>
    <t>Brandsen</t>
  </si>
  <si>
    <t>33° 0'50.45"S 60°37'47.88"W</t>
  </si>
  <si>
    <t>Puerto Tirol - Resistencia (Chaco)</t>
  </si>
  <si>
    <t>Resistencia</t>
  </si>
  <si>
    <t>27°21'51.50"S 59° 4'37.03"W</t>
  </si>
  <si>
    <t>Configuración 4</t>
  </si>
  <si>
    <t>Formosa (Formosa)</t>
  </si>
  <si>
    <t>26°07'46.25"S 58°09'48.06"W</t>
  </si>
  <si>
    <t>Villa María (Córdoba)</t>
  </si>
  <si>
    <t>Villa María</t>
  </si>
  <si>
    <t>Córdoba</t>
  </si>
  <si>
    <t>32°27'55.30"S 63°11'32.90"W</t>
  </si>
  <si>
    <t>Posadas (Misiones)</t>
  </si>
  <si>
    <t>Posadas</t>
  </si>
  <si>
    <t xml:space="preserve"> 27°28'39.72"S 55°51'42.92"W</t>
  </si>
  <si>
    <t>Campo El Chorrillo (San Luis)</t>
  </si>
  <si>
    <t>33°17'43.69"S 66°17'12.87"W</t>
  </si>
  <si>
    <t>Leones (Córdoba)</t>
  </si>
  <si>
    <t>Leones</t>
  </si>
  <si>
    <t>32°40'18.72"S 62°18'49.85"W</t>
  </si>
  <si>
    <t>Rio Gallegos</t>
  </si>
  <si>
    <t>51°40'12.45"S 69°13'54.08"W</t>
  </si>
  <si>
    <t>Cerro Arco (Mendoza)</t>
  </si>
  <si>
    <t>32°50'11.73"S 68°56'5.07"W</t>
  </si>
  <si>
    <t>29°25'33.98"S 66°52'23.10"W</t>
  </si>
  <si>
    <t>Configuración 3</t>
  </si>
  <si>
    <t>31°31'01.20"S 68°37'45.54"W</t>
  </si>
  <si>
    <t>La Plata (Buenos Aires)</t>
  </si>
  <si>
    <t>La Plata</t>
  </si>
  <si>
    <t>34°56'33.29"S 57°58'29.07"W</t>
  </si>
  <si>
    <t>Configuración 7</t>
  </si>
  <si>
    <t>Cañuelas (Buenos Aires)</t>
  </si>
  <si>
    <t>Cañuelas</t>
  </si>
  <si>
    <t>35°01'31.42"S 58°43'57.83"W</t>
  </si>
  <si>
    <t>San Nicolas (Buenos Aires)</t>
  </si>
  <si>
    <t>San Nicolás</t>
  </si>
  <si>
    <t>33°20'19.47"S 60°12'3.24"W</t>
  </si>
  <si>
    <t>Mar del Plata (Buenos Aires)</t>
  </si>
  <si>
    <t>Mar del Plata</t>
  </si>
  <si>
    <t>37°53'16.03"S 57°31'49.49"W</t>
  </si>
  <si>
    <t>Santa Rosa</t>
  </si>
  <si>
    <t>36°39'57.43"S 64°17'16.32"W</t>
  </si>
  <si>
    <t>Sgo del Estero</t>
  </si>
  <si>
    <t xml:space="preserve"> 27°52'54.43"S 64°14'29.25"W</t>
  </si>
  <si>
    <t>Villa Nougues (Tucuman)</t>
  </si>
  <si>
    <t>Tucumán</t>
  </si>
  <si>
    <t>26°50'52.30"S 65°22'35.07"W</t>
  </si>
  <si>
    <t>Bariloche (Río Negro)</t>
  </si>
  <si>
    <t>Bariloche</t>
  </si>
  <si>
    <t>Río Negro</t>
  </si>
  <si>
    <t xml:space="preserve"> 41° 8'3.18"S  71°16'34.80"W</t>
  </si>
  <si>
    <t>24°46'55.52"S 65°23'40.66"W</t>
  </si>
  <si>
    <t>San Salvador de Jujuy</t>
  </si>
  <si>
    <t>24°11'10.93"S 65°20'2.28"W</t>
  </si>
  <si>
    <t>Navarro (Buenos Aires)</t>
  </si>
  <si>
    <t>Navarro</t>
  </si>
  <si>
    <t>34°58'39.36"S 59°17'55.00"W</t>
  </si>
  <si>
    <t>Pinamar (Buenos Aires)</t>
  </si>
  <si>
    <t>Pinamar</t>
  </si>
  <si>
    <t>37° 7'4.90"S 56°53'49.60"W</t>
  </si>
  <si>
    <t>Chascomús (Buenos Aires)</t>
  </si>
  <si>
    <t>Chascomús</t>
  </si>
  <si>
    <t>35°35'10.04"S 57°57'59.06"W</t>
  </si>
  <si>
    <t>Olavarria (Buenos Aires)</t>
  </si>
  <si>
    <t>Olavarría</t>
  </si>
  <si>
    <t>36°52'41.84"S 60°21'45.73"W</t>
  </si>
  <si>
    <t>Santo Tomé ( Santa Fe)</t>
  </si>
  <si>
    <t>Santo Tomé</t>
  </si>
  <si>
    <t>31°41'45.95"S 60°45'1.56"W</t>
  </si>
  <si>
    <t>Cerro Mogotes (Córdoba)</t>
  </si>
  <si>
    <t>31°24'51.39"S 64°25'35.89"W</t>
  </si>
  <si>
    <t>San Fernando del Valle de Catamarca</t>
  </si>
  <si>
    <t>28°32'03.42"S 65°36'46.49"W</t>
  </si>
  <si>
    <t>Santo Tomé (Corrientes)</t>
  </si>
  <si>
    <t>Santo Tome</t>
  </si>
  <si>
    <t>28°35'11.51"S 56°02'30.76"W</t>
  </si>
  <si>
    <t>Ushuaia (Tierra del Fuego)</t>
  </si>
  <si>
    <t>Ushuaia</t>
  </si>
  <si>
    <t>Tierra del Fuego</t>
  </si>
  <si>
    <t>54°48'3.78"S 68°13'18.87"W</t>
  </si>
  <si>
    <t>Gualeguaychu (Entre Ríos)</t>
  </si>
  <si>
    <t>Gualeguaychu</t>
  </si>
  <si>
    <t>Entre Ríos</t>
  </si>
  <si>
    <t>33° 3'4.21"S  58°32'29.89"W</t>
  </si>
  <si>
    <t>Cº Rivadavia (Chubut)</t>
  </si>
  <si>
    <t>Comodoro Rivadavia</t>
  </si>
  <si>
    <t>45°51' 16.58"S 67°29' 18.54"W</t>
  </si>
  <si>
    <t>Arrecifes (Buenos Aires)</t>
  </si>
  <si>
    <t>Arrecifes</t>
  </si>
  <si>
    <t>34° 3'50.69"S 60° 4'18.61"W</t>
  </si>
  <si>
    <t>Cañada de Gomez (Santa Fé)</t>
  </si>
  <si>
    <t>Cañada de Gómez</t>
  </si>
  <si>
    <t>32°49'1.49"S 61°24'46.73"W</t>
  </si>
  <si>
    <t>Azul (Buenos Aires)</t>
  </si>
  <si>
    <t>Azul</t>
  </si>
  <si>
    <t>36°43'54.72"S 59°52'46.14"W</t>
  </si>
  <si>
    <t>La Matanza (Buenos Aires)</t>
  </si>
  <si>
    <t>La Matanza</t>
  </si>
  <si>
    <t>34°39'47.30"S 58°34'4.24"W</t>
  </si>
  <si>
    <t>Las Flores (Buenos Aires)</t>
  </si>
  <si>
    <t>Las Flores</t>
  </si>
  <si>
    <t>36° 1'46.60"S 59° 4'7.99"W</t>
  </si>
  <si>
    <t>Trenque Lauquen (Buenos Aires)</t>
  </si>
  <si>
    <t>Trenque Lauquen</t>
  </si>
  <si>
    <t>35°54'51.67"S 62°44'5.51"W</t>
  </si>
  <si>
    <t>Cnel Suarez (Buenos Aires)</t>
  </si>
  <si>
    <t>Coronel Suarez</t>
  </si>
  <si>
    <t>37°30'0.36"S 61°56'27.05"W</t>
  </si>
  <si>
    <t>Lago Puelo (Chubut)</t>
  </si>
  <si>
    <t>Lago Puelo</t>
  </si>
  <si>
    <t>42°03'05.86"S 71°34'59.94"W</t>
  </si>
  <si>
    <t>Neuquén (Capital)</t>
  </si>
  <si>
    <t>Neuquén</t>
  </si>
  <si>
    <t>38°56'18.98'' S 68°03'19.42''W</t>
  </si>
  <si>
    <t>Piedrabuena (Santa Cruz)</t>
  </si>
  <si>
    <t>Cmdte Luis Piedrabuena</t>
  </si>
  <si>
    <t>49°57' 49.42"S 68°54' 44.75"W</t>
  </si>
  <si>
    <t>Añatuya (Santiago del Estero)</t>
  </si>
  <si>
    <t>Añatuya</t>
  </si>
  <si>
    <t>28°27'19.2"S 62°50'38.9"W</t>
  </si>
  <si>
    <t>Frontera (Santa Fé)</t>
  </si>
  <si>
    <t>Frontera</t>
  </si>
  <si>
    <t>31° 27' 30.63"S 62° 03' 55.75"W</t>
  </si>
  <si>
    <t>Jachal (San Juan)</t>
  </si>
  <si>
    <t>Jachal</t>
  </si>
  <si>
    <t>30° 10' 17.74"S 68° 42' 46.66"W</t>
  </si>
  <si>
    <t>Puerto Deseado (Santa Cruz)</t>
  </si>
  <si>
    <t>Puerto Deseado</t>
  </si>
  <si>
    <t>47°44'34.34"S 65°52'21.19"O</t>
  </si>
  <si>
    <t>Chivilcoy (Buenos Aires)</t>
  </si>
  <si>
    <t>Chivilcoy</t>
  </si>
  <si>
    <t>34°51'19.57"S 59°59'26.98"W</t>
  </si>
  <si>
    <t>Balcarce (Buenos Aires)</t>
  </si>
  <si>
    <t>Balcarce</t>
  </si>
  <si>
    <t>37°48'53.86"S 58°13' 47.84"W</t>
  </si>
  <si>
    <t>Caleta Olivia (Santa Cruz)</t>
  </si>
  <si>
    <t>Caleta Olivia</t>
  </si>
  <si>
    <t>46°27'28.50"S 67°30'51.80"W</t>
  </si>
  <si>
    <t>Configuración 8</t>
  </si>
  <si>
    <t>Pico Truncado (Santa Cruz)</t>
  </si>
  <si>
    <t>Pico Truncado</t>
  </si>
  <si>
    <t>46°48'19.41"S 67°59'19.47"W</t>
  </si>
  <si>
    <t>Viedma (Río Negro)</t>
  </si>
  <si>
    <t>Viedma</t>
  </si>
  <si>
    <t>40°47'37.60"S 63°03'09.21"W</t>
  </si>
  <si>
    <t>Quimili (Santiago del Estero)</t>
  </si>
  <si>
    <t>Quimili</t>
  </si>
  <si>
    <t>27°38'08.13"S 62°25'30.52"W</t>
  </si>
  <si>
    <t>Puerto San Julián (Santa Cruz)</t>
  </si>
  <si>
    <t xml:space="preserve">Puerto San Julian </t>
  </si>
  <si>
    <t>49°18' 42.37"S 67°44' 42.88"W</t>
  </si>
  <si>
    <t>Rafaela (Santa Fé)</t>
  </si>
  <si>
    <t>Rafaela</t>
  </si>
  <si>
    <t>31°13'32.89"S  61°28'11.03"W</t>
  </si>
  <si>
    <t>San M del Monte (Buenos Aires)</t>
  </si>
  <si>
    <t>San Miguel del Monte</t>
  </si>
  <si>
    <t>35°25'51.03"S 58°47'42.37"W</t>
  </si>
  <si>
    <t>Villa Angela (Chaco)</t>
  </si>
  <si>
    <t>Villa Angela</t>
  </si>
  <si>
    <t>27°35'31.48"S 60°44'56.18"W</t>
  </si>
  <si>
    <t>Los Toldos (Buenos Aires)</t>
  </si>
  <si>
    <t>Los Toldos</t>
  </si>
  <si>
    <t>35°01' 11.84"S 61°00' 07.94"W</t>
  </si>
  <si>
    <t>Vedia (Buenos Aires)</t>
  </si>
  <si>
    <t>Vedia</t>
  </si>
  <si>
    <t>34°29'52.99"S  61°33'30.69"W</t>
  </si>
  <si>
    <t>Mainqué (Río Negro)</t>
  </si>
  <si>
    <t>Mainque</t>
  </si>
  <si>
    <t>39°01' 46.90"S 67°16'29.15"W</t>
  </si>
  <si>
    <t>Laguna Blanca (Formosa)</t>
  </si>
  <si>
    <t>Laguna Blanca</t>
  </si>
  <si>
    <t>25°07'13.17"S 58°16'31.27"W</t>
  </si>
  <si>
    <t>Gral Alvear (Mendoza)</t>
  </si>
  <si>
    <t>General Alvear</t>
  </si>
  <si>
    <t xml:space="preserve"> 35°2'0.53"S  67°39'25.40"W</t>
  </si>
  <si>
    <t>Tupungato (Mendoza)</t>
  </si>
  <si>
    <t>Tupungato</t>
  </si>
  <si>
    <t xml:space="preserve"> 33°23'8.00"S 69°9'51"W</t>
  </si>
  <si>
    <t>Ceres (Santa Fé)</t>
  </si>
  <si>
    <t>Ceres</t>
  </si>
  <si>
    <t>29°56'11.3"S 61°53'51.5"W</t>
  </si>
  <si>
    <t>Villa Dolores (Córdoba)</t>
  </si>
  <si>
    <t>Villa Dolores</t>
  </si>
  <si>
    <t>31° 58' 45.12"S 65°14' 05.60"W</t>
  </si>
  <si>
    <t>Río Cuarto (Córdoba)</t>
  </si>
  <si>
    <t>Rio Cuarto</t>
  </si>
  <si>
    <t>33° 6'23.30"S 64°23'12.5"W</t>
  </si>
  <si>
    <t>Clorinda (Formosa)</t>
  </si>
  <si>
    <t>Clorinda</t>
  </si>
  <si>
    <t>25°19'14.7"S 57°43'09.2"W</t>
  </si>
  <si>
    <t>Mar de Ajo (Buenos Aires)</t>
  </si>
  <si>
    <t>Mar de Ajo</t>
  </si>
  <si>
    <t>36°43'25.28"S 56°44'54.92"W</t>
  </si>
  <si>
    <t>Concordia</t>
  </si>
  <si>
    <t>31°25'04.65"S  58°5'49.85"W</t>
  </si>
  <si>
    <t>San Antonio Oeste (Rio Negro)</t>
  </si>
  <si>
    <t>San Antonio Oeste</t>
  </si>
  <si>
    <t>40°42'25.13"S 64°55'33.02"W</t>
  </si>
  <si>
    <t>San Clemente del Tuyú (Buenso aires)</t>
  </si>
  <si>
    <t>San Clemente</t>
  </si>
  <si>
    <t>36°22'45.03"S 56°44'43.22"W</t>
  </si>
  <si>
    <t>Rawson/Trelew (Chubut)</t>
  </si>
  <si>
    <t>Rawson</t>
  </si>
  <si>
    <t>43°16'50.74"S 65°9'2.19"W</t>
  </si>
  <si>
    <t>San Antonio de Areco</t>
  </si>
  <si>
    <t>34°15´47.41" S 59°26´38.47" W</t>
  </si>
  <si>
    <t>Pehuajo</t>
  </si>
  <si>
    <t>35°50´27.65"S 61°56´01.75"W</t>
  </si>
  <si>
    <t>Chacabuco</t>
  </si>
  <si>
    <t>34°35´15.61"S 60°27´57.23"W</t>
  </si>
  <si>
    <t>Vieytes</t>
  </si>
  <si>
    <t>35°16´13.01" S 57°34´06.81" W</t>
  </si>
  <si>
    <t>Bahía Blanca</t>
  </si>
  <si>
    <t>Bahia Blanca</t>
  </si>
  <si>
    <t>38°45´4.3”S  62°16´59.3” W</t>
  </si>
  <si>
    <t>El Calafate</t>
  </si>
  <si>
    <t xml:space="preserve"> 50°21'29.25"S 72°17'20.06"W</t>
  </si>
  <si>
    <t>Tandil</t>
  </si>
  <si>
    <t xml:space="preserve"> 37°16'25.12"S 59° 3'46.82"W</t>
  </si>
  <si>
    <t>Victoria</t>
  </si>
  <si>
    <t>32°36´50.75”S  60°7´25”W</t>
  </si>
  <si>
    <t>Ituzaingo</t>
  </si>
  <si>
    <t xml:space="preserve"> 27°34'4.20"S  56°40'29.10"W</t>
  </si>
  <si>
    <t>Esquel</t>
  </si>
  <si>
    <t xml:space="preserve">Esquel </t>
  </si>
  <si>
    <t>42°54´20.90"S 71"20´45.20" W</t>
  </si>
  <si>
    <t>Paraná</t>
  </si>
  <si>
    <t>Parana</t>
  </si>
  <si>
    <t>31°45'28"S 60°32'22.7"W</t>
  </si>
  <si>
    <t>Córdoba II</t>
  </si>
  <si>
    <t>31°21'24.7"S 64°11'49.1"W</t>
  </si>
  <si>
    <t>27°31´45.75”S  58°48´45.25”W</t>
  </si>
  <si>
    <t>Total</t>
  </si>
  <si>
    <t>Dominio</t>
  </si>
  <si>
    <t>Tecnología</t>
  </si>
  <si>
    <t>Proveedor</t>
  </si>
  <si>
    <t>Emplazada</t>
  </si>
  <si>
    <t>Estado</t>
  </si>
  <si>
    <t>Mantenimiento UPS</t>
  </si>
  <si>
    <t>Año</t>
  </si>
  <si>
    <t>Valor USD</t>
  </si>
  <si>
    <t>UTT #2</t>
  </si>
  <si>
    <t>NEC</t>
  </si>
  <si>
    <t>La Quiaca</t>
  </si>
  <si>
    <t>Operativa</t>
  </si>
  <si>
    <t xml:space="preserve">KTZ466 </t>
  </si>
  <si>
    <t>UTT #4</t>
  </si>
  <si>
    <t>Necochea</t>
  </si>
  <si>
    <t>Roque Saenz Peña</t>
  </si>
  <si>
    <t>VEC</t>
  </si>
  <si>
    <t>San Rafael</t>
  </si>
  <si>
    <t>LBT186</t>
  </si>
  <si>
    <t>UNIDADES TRANSPORTABLES DE TRANSMISION</t>
  </si>
  <si>
    <t>INSTALACIONES (Contenido)</t>
  </si>
  <si>
    <t>MARCAR REFERENCIAS</t>
  </si>
  <si>
    <t>DATACENTER</t>
  </si>
  <si>
    <t>ED TECNICOS</t>
  </si>
  <si>
    <t>ADMINISTRACION</t>
  </si>
  <si>
    <t>TERCEROS</t>
  </si>
  <si>
    <t>EQUIPAMIENTO</t>
  </si>
  <si>
    <t>DEPOSITO</t>
  </si>
  <si>
    <t>GABINETES - REFEFO</t>
  </si>
  <si>
    <t>MODELO SATELITE</t>
  </si>
  <si>
    <t>SATELITAL</t>
  </si>
  <si>
    <t>AG2023</t>
  </si>
  <si>
    <t>Fray Miguel de Mojica 1600, X5008 Córdoba - CANAL 10 EQUIP EST TERRENA EN EDT</t>
  </si>
  <si>
    <t xml:space="preserve">KSO529 </t>
  </si>
  <si>
    <t xml:space="preserve">NEC </t>
  </si>
  <si>
    <t xml:space="preserve"> 22° 6'1.12"S  65°36'9.94"O</t>
  </si>
  <si>
    <t xml:space="preserve">UTT #3 </t>
  </si>
  <si>
    <t>Rio Grande</t>
  </si>
  <si>
    <t xml:space="preserve"> 53°47'12.34"S  67°42'27.72"O</t>
  </si>
  <si>
    <t xml:space="preserve">KTZ467 </t>
  </si>
  <si>
    <t xml:space="preserve"> 38°34'34.09"S  58°43'7.60"O</t>
  </si>
  <si>
    <t xml:space="preserve">UTT #6 </t>
  </si>
  <si>
    <t xml:space="preserve">KTZ465 </t>
  </si>
  <si>
    <t xml:space="preserve"> 26°47'3.03"S  60°25'36.89"O</t>
  </si>
  <si>
    <t xml:space="preserve">UTT #7 </t>
  </si>
  <si>
    <t xml:space="preserve">LAC935 </t>
  </si>
  <si>
    <t xml:space="preserve">MIER </t>
  </si>
  <si>
    <t>Laboulaye</t>
  </si>
  <si>
    <t xml:space="preserve"> 34° 7'22.63"S   63°22'33.28"O</t>
  </si>
  <si>
    <t xml:space="preserve">UTT #9 </t>
  </si>
  <si>
    <t xml:space="preserve">LBT127 </t>
  </si>
  <si>
    <t xml:space="preserve">UTT #10 </t>
  </si>
  <si>
    <t xml:space="preserve">LBT187 </t>
  </si>
  <si>
    <t>9 de Julio</t>
  </si>
  <si>
    <t xml:space="preserve"> 35°29'55.63"S   60°52'15.88"O</t>
  </si>
  <si>
    <t xml:space="preserve">UTT #11 </t>
  </si>
  <si>
    <t xml:space="preserve">LBT146 </t>
  </si>
  <si>
    <t xml:space="preserve">Bolívar </t>
  </si>
  <si>
    <t xml:space="preserve">UTT #12 </t>
  </si>
  <si>
    <t xml:space="preserve">LBT145 </t>
  </si>
  <si>
    <t xml:space="preserve">Río Turbio </t>
  </si>
  <si>
    <t xml:space="preserve"> 51°32'13.96"S  72°20'53.00"O</t>
  </si>
  <si>
    <t xml:space="preserve">UTT #13 </t>
  </si>
  <si>
    <t>Río Tercero</t>
  </si>
  <si>
    <t>32° 8'48.33"S  64° 8'48.95"O</t>
  </si>
  <si>
    <t xml:space="preserve">UTT #14 </t>
  </si>
  <si>
    <t xml:space="preserve">LLF533 </t>
  </si>
  <si>
    <t xml:space="preserve">Linear </t>
  </si>
  <si>
    <t>MACH</t>
  </si>
  <si>
    <t>Concepción del Uruguay</t>
  </si>
  <si>
    <t xml:space="preserve"> 32°27'48.10"S  58°16'9.55"O</t>
  </si>
  <si>
    <t xml:space="preserve">UTT #15 </t>
  </si>
  <si>
    <t xml:space="preserve">LLF532 </t>
  </si>
  <si>
    <t>Monte Caseros</t>
  </si>
  <si>
    <t xml:space="preserve"> 30°14'52.28"S   57°38'59.85"O</t>
  </si>
  <si>
    <t>DEPOSITO EN ALS - SAN FERNANDO  PROVINCIA DE BUENOS AIRES</t>
  </si>
  <si>
    <t>AG 2024</t>
  </si>
  <si>
    <t>Nodo Refefo Equip IP - 1ro de Mayo - Misiones</t>
  </si>
  <si>
    <t>Nodo Refefo Equip IP - 2 de Mayo - Nucleo 1 - Misiones</t>
  </si>
  <si>
    <t>Nodo Refefo Equip IP - 2 de Mayo Nucleo 2 - Misiones</t>
  </si>
  <si>
    <t>Nodo Refefo Equip IP - 2 de Mayo Nucleo 3 - Misiones</t>
  </si>
  <si>
    <t>Nodo Refefo Equip IP - 20 de Septiembre - Entre Rios</t>
  </si>
  <si>
    <t>Nodo Refefo Equip IP - 25 de Mayo - La Pampa</t>
  </si>
  <si>
    <t>Nodo Refefo Equip IP - 9 De Julio - Buenos Aires</t>
  </si>
  <si>
    <t>Nodo Refefo Equip IP - Aaron Castellano - Santa Fe</t>
  </si>
  <si>
    <t>Nodo Refefo Equip IP - Abasto - Buenos Aires</t>
  </si>
  <si>
    <t>Nodo Refefo Equip IP - Abra Grande - Santiago del Estero</t>
  </si>
  <si>
    <t>Nodo Refefo Equip IP - Abra Pampa - Jujuy</t>
  </si>
  <si>
    <t>Nodo Refefo Equip IP - Acevedo - Buenos Aires</t>
  </si>
  <si>
    <t>Nodo Refefo Equip IP - Acheral - Tucuman</t>
  </si>
  <si>
    <t>Nodo Refefo Equip IP - Acumar - CABA</t>
  </si>
  <si>
    <t>Nodo Refefo Equip IP - Adelia Maria - Cordoba</t>
  </si>
  <si>
    <t>Nodo Refefo Equip IP - Aerolito - Santiago del Estero</t>
  </si>
  <si>
    <t>Nodo Refefo Equip IP - Afip - CABA</t>
  </si>
  <si>
    <t>Nodo Refefo Equip IP - Agencia de Acceso a la Información Pública - CABA</t>
  </si>
  <si>
    <t>Nodo Refefo Equip IP - Aguada Cecilio - Rio Negro</t>
  </si>
  <si>
    <t>Nodo Refefo Equip IP - Aguada de Guerra - Rio Negro</t>
  </si>
  <si>
    <t>Nodo Refefo Equip IP - Aguaray - Salta</t>
  </si>
  <si>
    <t>Nodo Refefo Equip IP - Aguas Blancas - Salta</t>
  </si>
  <si>
    <t>Nodo Refefo Equip IP - Aguilares - Tucuman</t>
  </si>
  <si>
    <t>Nodo Refefo Equip IP - Agustin Roca - Buenos Aires</t>
  </si>
  <si>
    <t>Nodo Refefo Equip IP - Agustina - Buenos Aires</t>
  </si>
  <si>
    <t>Nodo Refefo Equip IP - Aimogasta - La Rioja</t>
  </si>
  <si>
    <t>Nodo Refefo Equip IP - Alberdi - Tucuman</t>
  </si>
  <si>
    <t>Nodo Refefo Equip IP - Alberdi Viejo - Buenos Aires</t>
  </si>
  <si>
    <t>Nodo Refefo Equip IP - Alcaraz - Entre Rios</t>
  </si>
  <si>
    <t>Nodo Refefo Equip IP - Alcira Gigena - Cordoba</t>
  </si>
  <si>
    <t>Nodo Refefo Equip IP - Aldea Asuncion - Entre Rios</t>
  </si>
  <si>
    <t>Nodo Refefo Equip IP - Aldea Brasilera - Entre Rios</t>
  </si>
  <si>
    <t>Nodo Refefo Equip IP - Aldea Maria Luisa - Entre Rios</t>
  </si>
  <si>
    <t>Nodo Refefo Equip IP - Aldea Protestante - Entre Rios</t>
  </si>
  <si>
    <t>Nodo Refefo Equip IP - Aldea Salto - Entre Rios</t>
  </si>
  <si>
    <t>Nodo Refefo Equip IP - Aldea San Antonio - Entre Rios</t>
  </si>
  <si>
    <t>Nodo Refefo Equip IP - Aldea San Francisco - Entre Rios</t>
  </si>
  <si>
    <t>Nodo Refefo Equip IP - Aldea San Isidro - Entre Rios</t>
  </si>
  <si>
    <t>Nodo Refefo Equip IP - Aldea San Juan - Entre Rios</t>
  </si>
  <si>
    <t>Nodo Refefo Equip IP - Aldea San Rafael - Entre Rios</t>
  </si>
  <si>
    <t>Nodo Refefo Equip IP - Aldea Santa Maria - Entre Rios</t>
  </si>
  <si>
    <t>Nodo Refefo Equip IP - Aldea Santa Rosa - Entre Rios</t>
  </si>
  <si>
    <t>Nodo Refefo Equip IP - Aldea Spatzenkutter - Entre Rios</t>
  </si>
  <si>
    <t>Nodo Refefo Equip IP - Aldea Valle Maria - Entre Rios</t>
  </si>
  <si>
    <t>Nodo Refefo Equip IP - Algarrobo del Aguila - La Pampa</t>
  </si>
  <si>
    <t>Nodo Refefo Equip IP - Alhuampa - Santiago del Estero</t>
  </si>
  <si>
    <t>Nodo Refefo Equip IP - Almafuerte - Cordoba</t>
  </si>
  <si>
    <t>Nodo Refefo Equip IP - Alpasinche - La Rioja</t>
  </si>
  <si>
    <t>Nodo Refefo Equip IP - Altamirano Sur - Entre Rios</t>
  </si>
  <si>
    <t>Nodo Refefo Equip IP - Alto Rio Senguer - Chubut</t>
  </si>
  <si>
    <t>Nodo Refefo Equip IP - Alto Verde - Tucuman</t>
  </si>
  <si>
    <t>Nodo Refefo Equip IP - Alvear - Santa Fe</t>
  </si>
  <si>
    <t>Nodo Refefo Equip IP - Amadores - Catamarca</t>
  </si>
  <si>
    <t>Nodo Refefo Equip IP - Amaicha del Valle - Tucuman</t>
  </si>
  <si>
    <t>Nodo Refefo Equip IP - Ambiente - CABA</t>
  </si>
  <si>
    <t>Nodo Refefo Equip IP - Amenabar - Santa Fe</t>
  </si>
  <si>
    <t>Nodo Refefo Equip IP - America - Buenos Aires</t>
  </si>
  <si>
    <t>Nodo Refefo Equip IP - Anatuya - Santiago del Estero</t>
  </si>
  <si>
    <t>Nodo Refefo Equip IP - Andresito - Misiones</t>
  </si>
  <si>
    <t>Nodo Refefo Equip IP - Angastaco - Salta</t>
  </si>
  <si>
    <t>Nodo Refefo Equip IP - Angulos - La Rioja</t>
  </si>
  <si>
    <t>Nodo Refefo Equip IP - Animana - Salta</t>
  </si>
  <si>
    <t>Nodo Refefo Equip IP - Antaje - Santiago del Estero</t>
  </si>
  <si>
    <t>Nodo Refefo Equip IP - Antelo - Entre Rios</t>
  </si>
  <si>
    <t>Nodo Refefo Equip IP - Aranguren - Entre Rios</t>
  </si>
  <si>
    <t>Nodo Refefo Equip IP - Arbilla - Santa Fe</t>
  </si>
  <si>
    <t>Nodo Refefo Equip IP - Arcadia - Tucuman</t>
  </si>
  <si>
    <t>Nodo Refefo Equip IP - Ardiles - Santiago del Estero</t>
  </si>
  <si>
    <t>Nodo Refefo Equip IP - Argerich - Buenos Aires</t>
  </si>
  <si>
    <t>Nodo Refefo Equip IP - Ariel - Buenos Aires</t>
  </si>
  <si>
    <t>Nodo Refefo Equip IP - Aristobulo del Valle - Misiones</t>
  </si>
  <si>
    <t>Nodo Refefo Equip IP - Armstrong - Santa Fe</t>
  </si>
  <si>
    <t>Nodo Refefo Equip IP - Arocena - Santa Fe</t>
  </si>
  <si>
    <t>Nodo Refefo Equip IP - Arraga - Santiago del Estero</t>
  </si>
  <si>
    <t>Nodo Refefo Equip IP - Arrayanal - Jujuy</t>
  </si>
  <si>
    <t>Nodo Refefo Equip IP - Arrecifes - Buenos Aires</t>
  </si>
  <si>
    <t>Nodo Refefo Equip IP - Arribenos - Buenos Aires</t>
  </si>
  <si>
    <t>Nodo Refefo Equip IP - Arroyito - Neuquen</t>
  </si>
  <si>
    <t>Nodo Refefo Equip IP - Arroyo Cle - Entre Rios</t>
  </si>
  <si>
    <t>Nodo Refefo Equip IP - Arroyo Corto - Buenos Aires</t>
  </si>
  <si>
    <t>Nodo Refefo Equip IP - Arroyo de la Cruz - Buenos Aires</t>
  </si>
  <si>
    <t>Nodo Refefo Equip IP - Arroyo Dulce - Buenos Aires</t>
  </si>
  <si>
    <t>Nodo Refefo Equip IP - Arroyo Seco - Santa Fe</t>
  </si>
  <si>
    <t>Nodo Refefo Equip IP - Arrufo - Santa Fe</t>
  </si>
  <si>
    <t>Nodo Refefo Equip IP - Ataliva - Santa Fe</t>
  </si>
  <si>
    <t>Nodo Refefo Equip IP - Ataliva Roca - La Pampa</t>
  </si>
  <si>
    <t>Nodo Refefo Equip IP - Avellaneda - Cordoba</t>
  </si>
  <si>
    <t>Nodo Refefo Equip IP - Averias - Santiago del Estero</t>
  </si>
  <si>
    <t>Nodo Refefo Equip IP - Avia Terai - Chaco</t>
  </si>
  <si>
    <t>Nodo Refefo Equip IP - Ayacucho - Buenos Aires</t>
  </si>
  <si>
    <t>Nodo Refefo Equip IP - Azcuenaga - Buenos Aires</t>
  </si>
  <si>
    <t>Nodo Refefo Equip IP - Azucena - Buenos Aires</t>
  </si>
  <si>
    <t>Nodo Refefo Equip IP - Azul - Buenos Aires</t>
  </si>
  <si>
    <t>Nodo Refefo Equip IP - Bahia Blanca - Buenos Aires</t>
  </si>
  <si>
    <t>Nodo Refefo Equip IP - Baigorria - Santa Fe</t>
  </si>
  <si>
    <t>Nodo Refefo Equip IP - Baigorrita - Buenos Aires</t>
  </si>
  <si>
    <t>Nodo Refefo Equip IP - Bajada del Agrio - Neuquen</t>
  </si>
  <si>
    <t>Nodo Refefo Equip IP - Bajo Caracoles - Santa Cruz</t>
  </si>
  <si>
    <t>Nodo Refefo Equip IP - Bajo Carrizal - La Rioja</t>
  </si>
  <si>
    <t>Nodo Refefo Equip IP - Balcarce - Buenos Aires</t>
  </si>
  <si>
    <t>Nodo Refefo Equip IP - Ballesteros - Cordoba</t>
  </si>
  <si>
    <t>Nodo Refefo Equip IP - Banado de Soto - Cordoba</t>
  </si>
  <si>
    <t>Nodo Refefo Equip IP - Bananal - Jujuy</t>
  </si>
  <si>
    <t>Nodo Refefo Equip IP - Bandera - Santiago del Estero</t>
  </si>
  <si>
    <t>Nodo Refefo Equip IP - Bandera Bajada - Santiago del Estero</t>
  </si>
  <si>
    <t>Nodo Refefo Equip IP - Banderalo - Buenos Aires</t>
  </si>
  <si>
    <t>Nodo Refefo Equip IP - Baradero - Buenos Aires</t>
  </si>
  <si>
    <t>Nodo Refefo Equip IP - Barcena - Jujuy</t>
  </si>
  <si>
    <t>Nodo Refefo Equip IP - Barda del Medio - Rio Negro</t>
  </si>
  <si>
    <t>Nodo Refefo Equip IP - Bardas Blancas - Mendoza</t>
  </si>
  <si>
    <t>Nodo Refefo Equip IP - Bariloche - Rio Negro</t>
  </si>
  <si>
    <t>Nodo Refefo Equip IP - Barrancas - Neuquen</t>
  </si>
  <si>
    <t>Nodo Refefo Equip IP - Barrio Alto del Olvido - Mendoza</t>
  </si>
  <si>
    <t>Nodo Refefo Equip IP - Barrio Casa Rosada - Tucuman</t>
  </si>
  <si>
    <t>Nodo Refefo Equip IP - Barrio Colinas Verdes - Buenos Aires</t>
  </si>
  <si>
    <t>Nodo Refefo Equip IP - Barrio Colonia Conesa - Rio Negro</t>
  </si>
  <si>
    <t>Nodo Refefo Equip IP - Barrio Don Manuel - Santa Fe</t>
  </si>
  <si>
    <t>Nodo Refefo Equip IP - Barrio El Coyunco - Buenos Aires</t>
  </si>
  <si>
    <t>Nodo Refefo Equip IP - Barrio El Pilar - Rio Negro</t>
  </si>
  <si>
    <t>Nodo Refefo Equip IP - Barrio El Portal - Tucuman</t>
  </si>
  <si>
    <t>Nodo Refefo Equip IP - Barrio El Taladro - Buenos Aires</t>
  </si>
  <si>
    <t>Nodo Refefo Equip IP - Barrio Justo P. Castro - San Juan</t>
  </si>
  <si>
    <t>Nodo Refefo Equip IP - Barrio La Gloria - Buenos Aires</t>
  </si>
  <si>
    <t>Nodo Refefo Equip IP - Barrio La Palmera - Mendoza</t>
  </si>
  <si>
    <t>Nodo Refefo Equip IP - Barrio La Pega - Mendoza</t>
  </si>
  <si>
    <t>Nodo Refefo Equip IP - Barrio La Union - Jujuy</t>
  </si>
  <si>
    <t>Nodo Refefo Equip IP - Barrio Martinez Saravia - Salta</t>
  </si>
  <si>
    <t>Nodo Refefo Equip IP - Barrio Mitre - Santa Fe</t>
  </si>
  <si>
    <t>Nodo Refefo Equip IP - Barrio Sadop - San Juan</t>
  </si>
  <si>
    <t>Nodo Refefo Equip IP - Barrio Santa Paula - Buenos Aires</t>
  </si>
  <si>
    <t>Nodo Refefo Equip IP - Barrio Virgen del Rosario - Mendoza</t>
  </si>
  <si>
    <t>Nodo Refefo Equip IP - Barrios - Jujuy</t>
  </si>
  <si>
    <t>Nodo Refefo Equip IP - Bartolome de las Casas - Formosa</t>
  </si>
  <si>
    <t>Nodo Refefo Equip IP - Basavilbaso - Entre Rios</t>
  </si>
  <si>
    <t>Nodo Refefo Equip IP - Belen - Catamarca</t>
  </si>
  <si>
    <t>Nodo Refefo Equip IP - Bell Ville - Cordoba</t>
  </si>
  <si>
    <t>Nodo Refefo Equip IP - Bella Italia - Santa Fe</t>
  </si>
  <si>
    <t>Nodo Refefo Equip IP - Bella Vista - Corrientes</t>
  </si>
  <si>
    <t>Nodo Refefo Equip IP - Bellocq - Buenos Aires</t>
  </si>
  <si>
    <t>Nodo Refefo Equip IP - Beltran SAPEM - Santiago del Estero</t>
  </si>
  <si>
    <t>Nodo Refefo Equip IP - Benavidez - Buenos Aires</t>
  </si>
  <si>
    <t>Nodo Refefo Equip IP - Benito Juarez - Buenos Aires</t>
  </si>
  <si>
    <t>Nodo Refefo Equip IP - Berdier - Buenos Aires</t>
  </si>
  <si>
    <t>Nodo Refefo Equip IP - Bermudez - Buenos Aires</t>
  </si>
  <si>
    <t>Nodo Refefo Equip IP - Bernardo de Irigoyen - Misiones</t>
  </si>
  <si>
    <t>Nodo Refefo Equip IP - Berrotaran - Cordoba</t>
  </si>
  <si>
    <t>Nodo Refefo Equip IP - Berutti - Buenos Aires</t>
  </si>
  <si>
    <t>Nodo Refefo Equip IP - Betbeder - Entre Rios</t>
  </si>
  <si>
    <t>Nodo Refefo Equip IP - Bocayuva - Buenos Aires</t>
  </si>
  <si>
    <t>Nodo Refefo Equip IP - Bolivar - Buenos Aires</t>
  </si>
  <si>
    <t>Nodo Refefo Equip IP - Bonpland - Corrientes</t>
  </si>
  <si>
    <t>Nodo Refefo Equip IP - Bouwer - Cordoba</t>
  </si>
  <si>
    <t>Nodo Refefo Equip IP - Bovril - Entre Rios</t>
  </si>
  <si>
    <t>Nodo Refefo Equip IP - Bowen - Mendoza</t>
  </si>
  <si>
    <t>Nodo Refefo Equip IP - Bragado - Buenos Aires</t>
  </si>
  <si>
    <t>Nodo Refefo Equip IP - Buen Ayre AUSOL - Buenos Aires</t>
  </si>
  <si>
    <t>Nodo Refefo Equip IP - Bulnes - Cordoba</t>
  </si>
  <si>
    <t>Nodo Refefo Equip IP - Bustinza - Santa Fe</t>
  </si>
  <si>
    <t>Nodo Refefo Equip IP - Buta Ranquil - Neuquen</t>
  </si>
  <si>
    <t>Nodo Refefo Equip IP - Caa-Yari - Misiones</t>
  </si>
  <si>
    <t>Nodo Refefo Equip IP - CABA2 - CABA</t>
  </si>
  <si>
    <t>Nodo Refefo Equip IP - Cabo Virgenes - Santa Cruz</t>
  </si>
  <si>
    <t>Nodo Refefo Equip IP - Cachi - Salta</t>
  </si>
  <si>
    <t>Nodo Refefo Equip IP - Cafayate - Salta</t>
  </si>
  <si>
    <t>Nodo Refefo Equip IP - Caimancito - Jujuy</t>
  </si>
  <si>
    <t>Nodo Refefo Equip IP - Calabacilla - Entre Rios</t>
  </si>
  <si>
    <t>Nodo Refefo Equip IP - Caleta Olivia - Santa Cruz</t>
  </si>
  <si>
    <t>Nodo Refefo Equip IP - Calilegua - Jujuy</t>
  </si>
  <si>
    <t>Nodo Refefo Equip IP - Calle Bullrich - Santa Fe</t>
  </si>
  <si>
    <t>Nodo Refefo Equip IP - Campamento Vespucio - Salta</t>
  </si>
  <si>
    <t>Nodo Refefo Equip IP - Campamento Vialidad Nacional - La Pampa</t>
  </si>
  <si>
    <t>Nodo Refefo Equip IP - Campana - Buenos Aires</t>
  </si>
  <si>
    <t>Nodo Refefo Equip IP - Campanas - La Rioja</t>
  </si>
  <si>
    <t>Nodo Refefo Equip IP - Campichuelo - Salta</t>
  </si>
  <si>
    <t>Nodo Refefo Equip IP - Campo de Herrera - Tucuman</t>
  </si>
  <si>
    <t>Nodo Refefo Equip IP - Campo Gallo - Santiago del Estero</t>
  </si>
  <si>
    <t>Nodo Refefo Equip IP - Campo Grande - Misiones</t>
  </si>
  <si>
    <t>Nodo Refefo Equip IP - Campo Ramon - Misiones</t>
  </si>
  <si>
    <t>Nodo Refefo Equip IP - Campo Viera - Misiones</t>
  </si>
  <si>
    <t>Nodo Refefo Equip IP - Canada de Gomez - Santa Fe</t>
  </si>
  <si>
    <t>Nodo Refefo Equip IP - Canada Ombu - Santa Fe</t>
  </si>
  <si>
    <t>Nodo Refefo Equip IP - Canada Seca - Buenos Aires</t>
  </si>
  <si>
    <t>Nodo Refefo Equip IP - Canada XII - Formosa</t>
  </si>
  <si>
    <t>Nodo Refefo Equip IP - Canadon Alfa - Tierra del Fuego</t>
  </si>
  <si>
    <t>Nodo Refefo Equip IP - Canadon Seco - Santa Cruz</t>
  </si>
  <si>
    <t>Nodo Refefo Equip IP - Canal 5 Puerto Iguazu - Misiones</t>
  </si>
  <si>
    <t>Nodo Refefo Equip IP - Cangrejillos - Jujuy</t>
  </si>
  <si>
    <t>Nodo Refefo Equip IP - Canuelas - Buenos Aires</t>
  </si>
  <si>
    <t>Nodo Refefo Equip IP - Cañada Escobar - Santiago del Estero</t>
  </si>
  <si>
    <t>Nodo Refefo Equip IP - Capayan - Catamarca</t>
  </si>
  <si>
    <t>Nodo Refefo Equip IP - Capiazuti - Salta</t>
  </si>
  <si>
    <t>Nodo Refefo Equip IP - Capilla de los Remedios - Cordoba</t>
  </si>
  <si>
    <t>Nodo Refefo Equip IP - Capilla del Senor - Buenos Aires</t>
  </si>
  <si>
    <t>Nodo Refefo Equip IP - Capitan Bermudez - Santa Fe</t>
  </si>
  <si>
    <t>Nodo Refefo Equip IP - Capitan Sarmiento - Buenos Aires</t>
  </si>
  <si>
    <t>Nodo Refefo Equip IP - Carboncito - Salta</t>
  </si>
  <si>
    <t>Nodo Refefo Equip IP - Carcarana - Santa Fe</t>
  </si>
  <si>
    <t>Nodo Refefo Equip IP - Cardenal Cagliero - Buenos Aires</t>
  </si>
  <si>
    <t>Nodo Refefo Equip IP - Carhue - Buenos Aires</t>
  </si>
  <si>
    <t>Nodo Refefo Equip IP - Carlos Keen - Buenos Aires</t>
  </si>
  <si>
    <t>Nodo Refefo Equip IP - Carlos Maria Naon - Buenos Aires</t>
  </si>
  <si>
    <t>Nodo Refefo Equip IP - Carlos Tejedor - Buenos Aires</t>
  </si>
  <si>
    <t>Nodo Refefo Equip IP - Carmen de Areco - Buenos Aires</t>
  </si>
  <si>
    <t>Nodo Refefo Equip IP - Carmen de Patagones - Buenos Aires</t>
  </si>
  <si>
    <t>Nodo Refefo Equip IP - Carmensa - Mendoza</t>
  </si>
  <si>
    <t>Nodo Refefo Equip IP - Carnerillo - Cordoba</t>
  </si>
  <si>
    <t>Nodo Refefo Equip IP - Casa Rosada - CABA</t>
  </si>
  <si>
    <t>Nodo Refefo Equip IP - Caseros - Entre Rios</t>
  </si>
  <si>
    <t>Nodo Refefo Equip IP - Caseros Centro (by pass: SXCV - XLZD) - Cordoba</t>
  </si>
  <si>
    <t>Nodo Refefo Equip IP - Casira - Jujuy</t>
  </si>
  <si>
    <t>Nodo Refefo Equip IP - Caspichango - Catamarca</t>
  </si>
  <si>
    <t>Nodo Refefo Equip IP - Castilla - Buenos Aires</t>
  </si>
  <si>
    <t>Nodo Refefo Equip IP - Catamarca - Catamarca</t>
  </si>
  <si>
    <t>Nodo Refefo Equip IP - Catriel - Rio Negro</t>
  </si>
  <si>
    <t>Nodo Refefo Equip IP - Catrilo - La Pampa</t>
  </si>
  <si>
    <t>Nodo Refefo Equip IP - Caucete - San Juan</t>
  </si>
  <si>
    <t>Nodo Refefo Equip IP - Cazon - Buenos Aires</t>
  </si>
  <si>
    <t>Nodo Refefo Equip IP - Ceibalito - Salta</t>
  </si>
  <si>
    <t>Nodo Refefo Equip IP - Centenario - Neuquen</t>
  </si>
  <si>
    <t>Nodo Refefo Equip IP - Centro Cultural Kirchner - CABA</t>
  </si>
  <si>
    <t>Nodo Refefo Equip IP - Ceres - Santa Fe</t>
  </si>
  <si>
    <t>Nodo Refefo Equip IP - Cerrito - Entre Rios</t>
  </si>
  <si>
    <t>Nodo Refefo Equip IP - Cerro Azul - Misiones</t>
  </si>
  <si>
    <t>Nodo Refefo Equip IP - Cerro Negro - Catamarca</t>
  </si>
  <si>
    <t>Nodo Refefo Equip IP - Chacabuco - Buenos Aires</t>
  </si>
  <si>
    <t>Nodo Refefo Equip IP - Chajan - Cordoba</t>
  </si>
  <si>
    <t>Nodo Refefo Equip IP - Chajari - Entre Rios</t>
  </si>
  <si>
    <t>Nodo Refefo Equip IP - Chalican - Jujuy</t>
  </si>
  <si>
    <t>Nodo Refefo Equip IP - Chamical - La Rioja</t>
  </si>
  <si>
    <t>Nodo Refefo Equip IP - Chanar - La Rioja</t>
  </si>
  <si>
    <t>Nodo Refefo Equip IP - Chanar Punco - Catamarca</t>
  </si>
  <si>
    <t>Nodo Refefo Equip IP - Chanarmuyo - La Rioja</t>
  </si>
  <si>
    <t>Nodo Refefo Equip IP - Charadai - Chaco</t>
  </si>
  <si>
    <t>Nodo Refefo Equip IP - Chascomus - Buenos Aires</t>
  </si>
  <si>
    <t>Nodo Refefo Equip IP - Chasico - Buenos Aires</t>
  </si>
  <si>
    <t>Nodo Refefo Equip IP - Chaupi Pozo - Santiago del Estero</t>
  </si>
  <si>
    <t>Nodo Refefo Equip IP - Chepes - La Rioja</t>
  </si>
  <si>
    <t>Nodo Refefo Equip IP - Chilecito - Mendoza</t>
  </si>
  <si>
    <t>Nodo Refefo Equip IP - Chivilcoy - Buenos Aires</t>
  </si>
  <si>
    <t>Nodo Refefo Equip IP - Chorriaca - Neuquen</t>
  </si>
  <si>
    <t>Nodo Refefo Equip IP - Chos Malal - Neuquen</t>
  </si>
  <si>
    <t>Nodo Refefo Equip IP - Chucul - Cordoba</t>
  </si>
  <si>
    <t>Nodo Refefo Equip IP - Chucul Outdoor - Cordoba</t>
  </si>
  <si>
    <t>Nodo Refefo Equip IP - Chumbicha - Catamarca</t>
  </si>
  <si>
    <t>Nodo Refefo Equip IP - Chuna - Cordoba</t>
  </si>
  <si>
    <t>Nodo Refefo Equip IP - Cienaga de Paicone - Jujuy</t>
  </si>
  <si>
    <t>Nodo Refefo Equip IP - Cieneguillas - Jujuy</t>
  </si>
  <si>
    <t>Nodo Refefo Equip IP - Clemente Onelli - Rio Negro</t>
  </si>
  <si>
    <t>Nodo Refefo Equip IP - Clodomira - Santiago del Estero</t>
  </si>
  <si>
    <t>Nodo Refefo Equip IP - Clorinda - Formosa</t>
  </si>
  <si>
    <t>Nodo Refefo Equip IP - CNEA - Rio Negro</t>
  </si>
  <si>
    <t>Nodo Refefo Equip IP - CNRT - CABA</t>
  </si>
  <si>
    <t>Nodo Refefo Equip IP - Colalao del Valle - Tucuman</t>
  </si>
  <si>
    <t>Nodo Refefo Equip IP - Colmena - Santa Fe</t>
  </si>
  <si>
    <t>Nodo Refefo Equip IP - Colon - Buenos Aires</t>
  </si>
  <si>
    <t>Nodo Refefo Equip IP - Colonia Aborigen - Chaco</t>
  </si>
  <si>
    <t>Nodo Refefo Equip IP - Colonia Benitez - Chaco</t>
  </si>
  <si>
    <t>Nodo Refefo Equip IP - Colonia Bossi - Santa Fe</t>
  </si>
  <si>
    <t>Nodo Refefo Equip IP - Colonia Cello - Santa Fe</t>
  </si>
  <si>
    <t>Nodo Refefo Equip IP - Colonia del Valle - Catamarca</t>
  </si>
  <si>
    <t>Nodo Refefo Equip IP - Colonia El Simbolar - Santiago del Estero</t>
  </si>
  <si>
    <t>Nodo Refefo Equip IP - Colonia Ensayo - Entre Rios</t>
  </si>
  <si>
    <t>Nodo Refefo Equip IP - Colonia Hinojo - Buenos Aires</t>
  </si>
  <si>
    <t>Nodo Refefo Equip IP - Colonia Julia y Echarren - Rio Negro</t>
  </si>
  <si>
    <t>Nodo Refefo Equip IP - Colonia Las Heras - Santa Cruz</t>
  </si>
  <si>
    <t>Nodo Refefo Equip IP - Colonia Mayo - Tucuman</t>
  </si>
  <si>
    <t>Nodo Refefo Equip IP - Colonia Nueva Coneta - Catamarca</t>
  </si>
  <si>
    <t>Nodo Refefo Equip IP - Colonia Pena - Entre Rios</t>
  </si>
  <si>
    <t>Nodo Refefo Equip IP - Colonia Popular - Chaco</t>
  </si>
  <si>
    <t>Nodo Refefo Equip IP - Colonia Raquel - Santa Fe</t>
  </si>
  <si>
    <t>Nodo Refefo Equip IP - Colonia San Jose - Jujuy</t>
  </si>
  <si>
    <t>Nodo Refefo Equip IP - Colonia San Martin - Buenos Aires</t>
  </si>
  <si>
    <t>Nodo Refefo Equip IP - Colonia San Ricardo - Iriarte - Buenos Aires</t>
  </si>
  <si>
    <t>Nodo Refefo Equip IP - Colonia Santa Maria - La Pampa</t>
  </si>
  <si>
    <t>Nodo Refefo Equip IP - Colonia Santa Rosa - Salta</t>
  </si>
  <si>
    <t>Nodo Refefo Equip IP - Colonia Wanda Prefectura - M.Centurion-1123901246 - Misiones</t>
  </si>
  <si>
    <t>Nodo Refefo Equip IP - Comallo - Rio Negro</t>
  </si>
  <si>
    <t>Nodo Refefo Equip IP - Concepcion - Tucuman</t>
  </si>
  <si>
    <t>Nodo Refefo Equip IP - Concepcion del Bermejo - Chaco</t>
  </si>
  <si>
    <t>Nodo Refefo Equip IP - Concepcion del Uruguay - Entre Rios</t>
  </si>
  <si>
    <t>Nodo Refefo Equip IP - Concordia - Entre Rios</t>
  </si>
  <si>
    <t>Nodo Refefo Equip IP - Condor Huasi - Catamarca</t>
  </si>
  <si>
    <t>Nodo Refefo Equip IP - Conesa - Buenos Aires</t>
  </si>
  <si>
    <t>Nodo Refefo Equip IP - Coneta - Catamarca</t>
  </si>
  <si>
    <t>Nodo Refefo Equip IP - Conscripto Bernardi - Entre Rios</t>
  </si>
  <si>
    <t>Nodo Refefo Equip IP - Coop. Germania - Buenos Aires</t>
  </si>
  <si>
    <t>Nodo Refefo Equip IP - Coranzuli - Jujuy</t>
  </si>
  <si>
    <t>Nodo Refefo Equip IP - Cordoba - Cordoba</t>
  </si>
  <si>
    <t>Nodo Refefo Equip IP - Coronda - Santa Fe</t>
  </si>
  <si>
    <t>Nodo Refefo Equip IP - Coronel Baigorria - Cordoba</t>
  </si>
  <si>
    <t>Nodo Refefo Equip IP - Coronel Cornejo - Salta</t>
  </si>
  <si>
    <t>Nodo Refefo Equip IP - Coronel Dominguez - Santa Fe</t>
  </si>
  <si>
    <t>Nodo Refefo Equip IP - Coronel Moldes - Cordoba</t>
  </si>
  <si>
    <t>Nodo Refefo Equip IP - Coronel Sola - Salta</t>
  </si>
  <si>
    <t>Nodo Refefo Equip IP - Coronel Suarez - Buenos Aires</t>
  </si>
  <si>
    <t>Nodo Refefo Equip IP - Corralito - Cordoba</t>
  </si>
  <si>
    <t>Nodo Refefo Equip IP - Correa - Santa Fe</t>
  </si>
  <si>
    <t>Nodo Refefo Equip IP - Corrientes - Corrientes</t>
  </si>
  <si>
    <t>Nodo Refefo Equip IP - Costa de Araujo - Mendoza</t>
  </si>
  <si>
    <t>Nodo Refefo Equip IP - Cote Lai - Chaco</t>
  </si>
  <si>
    <t>Nodo Refefo Equip IP - Country Club El Casco - Buenos Aires</t>
  </si>
  <si>
    <t>Nodo Refefo Equip IP - Coyaguaima - Jujuy</t>
  </si>
  <si>
    <t>Nodo Refefo Equip IP - CPE-SERV-304345 - Salta</t>
  </si>
  <si>
    <t>Nodo Refefo Equip IP - CPE-SERV-304346 - Salta</t>
  </si>
  <si>
    <t>Nodo Refefo Equip IP - CPE-SERV-304347 - Salta</t>
  </si>
  <si>
    <t>Nodo Refefo Equip IP - CPE-SERV-304413 - Salta</t>
  </si>
  <si>
    <t>Nodo Refefo Equip IP - Crespo - Entre Rios</t>
  </si>
  <si>
    <t>Nodo Refefo Equip IP - Crotto - Buenos Aires</t>
  </si>
  <si>
    <t>Nodo Refefo Equip IP - Cruce Caballero - Misiones</t>
  </si>
  <si>
    <t>Nodo Refefo Equip IP - Cruz de los Milagros - Corrientes</t>
  </si>
  <si>
    <t>Nodo Refefo Equip IP - Cruz del Eje - Cordoba</t>
  </si>
  <si>
    <t>Nodo Refefo Equip IP - Cuatro Esquinas - Santa Fe</t>
  </si>
  <si>
    <t>Nodo Refefo Equip IP - Cucullu - Buenos Aires</t>
  </si>
  <si>
    <t>Nodo Refefo Equip IP - Curamalal - Buenos Aires</t>
  </si>
  <si>
    <t>Nodo Refefo Equip IP - Curaru - Buenos Aires</t>
  </si>
  <si>
    <t>Nodo Refefo Equip IP - Curupayti - Santa Fe</t>
  </si>
  <si>
    <t>Nodo Refefo Equip IP - Cusi Cusi - Jujuy</t>
  </si>
  <si>
    <t>Nodo Refefo Equip IP - Daireaux - Buenos Aires</t>
  </si>
  <si>
    <t>Nodo Refefo Equip IP - Dalmacio Velez - Cordoba</t>
  </si>
  <si>
    <t>Nodo Refefo Equip IP - Datacenter Telecom - Buenos Aires</t>
  </si>
  <si>
    <t>Nodo Refefo Equip IP - De Bary - Buenos Aires</t>
  </si>
  <si>
    <t>Nodo Refefo Equip IP - Dean Funes - Cordoba</t>
  </si>
  <si>
    <t>Nodo Refefo Equip IP - Del Carril - Buenos Aires</t>
  </si>
  <si>
    <t>Nodo Refefo Equip IP - Del Viso - Buenos Aires</t>
  </si>
  <si>
    <t>Nodo Refefo Equip IP - Delfin Gallo - Tucuman</t>
  </si>
  <si>
    <t>Nodo Refefo Equip IP - Derqui - Buenos Aires</t>
  </si>
  <si>
    <t>Nodo Refefo Equip IP - Despenaderos - Cordoba</t>
  </si>
  <si>
    <t>Nodo Refefo Equip IP - Desvio Arijon - Santa Fe</t>
  </si>
  <si>
    <t>Nodo Refefo Equip IP - Devoto - Cordoba</t>
  </si>
  <si>
    <t>Nodo Refefo Equip IP - Diamante - Entre Rios</t>
  </si>
  <si>
    <t>Nodo Refefo Equip IP - Diego de Alvear - Santa Fe</t>
  </si>
  <si>
    <t>Nodo Refefo Equip IP - Dina Huapi - Rio Negro</t>
  </si>
  <si>
    <t>Nodo Refefo Equip IP - Don Cristobal - Entre Rios</t>
  </si>
  <si>
    <t>Nodo Refefo Equip IP - Don Emilio - Jujuy</t>
  </si>
  <si>
    <t>Nodo Refefo Equip IP - Donadeu - Santiago del Estero</t>
  </si>
  <si>
    <t>Nodo Refefo Equip IP - Dragones - Salta</t>
  </si>
  <si>
    <t>Nodo Refefo Equip IP - Duggan - Buenos Aires</t>
  </si>
  <si>
    <t>Nodo Refefo Equip IP - Durazno - Entre Rios</t>
  </si>
  <si>
    <t>Nodo Refefo Equip IP - ED. Libertador - CABA</t>
  </si>
  <si>
    <t>Nodo Refefo Equip IP - Ed.Belgrano - Buenos Aires</t>
  </si>
  <si>
    <t>Nodo Refefo Equip IP - Ed.Camino Real - Buenos Aires</t>
  </si>
  <si>
    <t>Nodo Refefo Equip IP - Ed.CAP-San Martin - Buenos Aires</t>
  </si>
  <si>
    <t>Nodo Refefo Equip IP - Ed.Ruta197 - Buenos Aires</t>
  </si>
  <si>
    <t>Nodo Refefo Equip IP - EdgeConnex - Buenos Aires</t>
  </si>
  <si>
    <t>Nodo Refefo Equip IP - Edificio 202 - Buenos Aires</t>
  </si>
  <si>
    <t>Nodo Refefo Equip IP - Edificio Sede - Buenos Aires</t>
  </si>
  <si>
    <t>Nodo Refefo Equip IP - Edificio Tecnico - Buenos Aires</t>
  </si>
  <si>
    <t>Nodo Refefo Equip IP - Edificio Tecnico 2 - Buenos Aires</t>
  </si>
  <si>
    <t>Nodo Refefo Equip IP - EDT Cordoba II - Cordoba</t>
  </si>
  <si>
    <t>Nodo Refefo Equip IP - Egusquiza - Santa Fe</t>
  </si>
  <si>
    <t>Nodo Refefo Equip IP - El Acheral - Jujuy</t>
  </si>
  <si>
    <t>Nodo Refefo Equip IP - El Arbolito - Buenos Aires</t>
  </si>
  <si>
    <t>Nodo Refefo Equip IP - El Bolson - Rio Negro</t>
  </si>
  <si>
    <t>Nodo Refefo Equip IP - El Cabure - Santiago del Estero</t>
  </si>
  <si>
    <t>Nodo Refefo Equip IP - El Calafate - Santa Cruz</t>
  </si>
  <si>
    <t>Nodo Refefo Equip IP - El Chacho - Cordoba</t>
  </si>
  <si>
    <t>Nodo Refefo Equip IP - El Chalten - Santa Cruz</t>
  </si>
  <si>
    <t>Nodo Refefo Equip IP - El Charco - Santiago del Estero</t>
  </si>
  <si>
    <t>Nodo Refefo Equip IP - El Chiflon - La Rioja</t>
  </si>
  <si>
    <t>Nodo Refefo Equip IP - El Chocon - Neuquen</t>
  </si>
  <si>
    <t>Nodo Refefo Equip IP - El Cimarron - Entre Rios</t>
  </si>
  <si>
    <t>Nodo Refefo Equip IP - El Dean - Santiago del Estero</t>
  </si>
  <si>
    <t>Nodo Refefo Equip IP - El Desmonte - Catamarca</t>
  </si>
  <si>
    <t>Nodo Refefo Equip IP - El Dorado - Buenos Aires</t>
  </si>
  <si>
    <t>Nodo Refefo Equip IP - El Foyel - Rio Negro</t>
  </si>
  <si>
    <t>Nodo Refefo Equip IP - El Fuertecito - Cordoba</t>
  </si>
  <si>
    <t>Nodo Refefo Equip IP - El Galpon - Salta</t>
  </si>
  <si>
    <t>Nodo Refefo Equip IP - El Hoyo - Chubut</t>
  </si>
  <si>
    <t>Nodo Refefo Equip IP - El Juncal - Rio Negro</t>
  </si>
  <si>
    <t>Nodo Refefo Equip IP - El Medano - San Juan</t>
  </si>
  <si>
    <t>Nodo Refefo Equip IP - El Mollar - Tucuman</t>
  </si>
  <si>
    <t>Nodo Refefo Equip IP - El Nihuil - Mendoza</t>
  </si>
  <si>
    <t>Nodo Refefo Equip IP - El Palenque - Entre Rios</t>
  </si>
  <si>
    <t>Nodo Refefo Equip IP - El Paraiso - Buenos Aires</t>
  </si>
  <si>
    <t>Nodo Refefo Equip IP - El Pingo - Entre Rios</t>
  </si>
  <si>
    <t>Nodo Refefo Equip IP - El Portezuelo - Catamarca</t>
  </si>
  <si>
    <t>Nodo Refefo Equip IP - El Pueblito - Catamarca</t>
  </si>
  <si>
    <t>Nodo Refefo Equip IP - El Puesto - Jujuy</t>
  </si>
  <si>
    <t>Nodo Refefo Equip IP - El Quebrachal - Salta</t>
  </si>
  <si>
    <t>Nodo Refefo Equip IP - El Rincon - San Juan</t>
  </si>
  <si>
    <t>Nodo Refefo Equip IP - El Salado - Catamarca</t>
  </si>
  <si>
    <t>Nodo Refefo Equip IP - El Sauzal - Santiago del Estero</t>
  </si>
  <si>
    <t>Nodo Refefo Equip IP - El Solar - Entre Rios</t>
  </si>
  <si>
    <t>Nodo Refefo Equip IP - El Sombrero - Corrientes</t>
  </si>
  <si>
    <t>Nodo Refefo Equip IP - El Sosneado - Mendoza</t>
  </si>
  <si>
    <t>Nodo Refefo Equip IP - El Talar - Jujuy</t>
  </si>
  <si>
    <t>Nodo Refefo Equip IP - El Tio - Cordoba</t>
  </si>
  <si>
    <t>Nodo Refefo Equip IP - El Tunal - Salta</t>
  </si>
  <si>
    <t>Nodo Refefo Equip IP - El Vergel - Mendoza</t>
  </si>
  <si>
    <t>Nodo Refefo Equip IP - Elena - Cordoba</t>
  </si>
  <si>
    <t>Nodo Refefo Equip IP - Embarcacion - Salta</t>
  </si>
  <si>
    <t>Nodo Refefo Equip IP - Emilio Ayarza - Buenos Aires</t>
  </si>
  <si>
    <t>Nodo Refefo Equip IP - Emilio Bunge - Buenos Aires</t>
  </si>
  <si>
    <t>Nodo Refefo Equip IP - Empalme Villa Constitucion - Santa Fe</t>
  </si>
  <si>
    <t>Nodo Refefo Equip IP - Empedrado - Corrientes</t>
  </si>
  <si>
    <t>Nodo Refefo Equip IP - Empleo Publico - CABA</t>
  </si>
  <si>
    <t>Nodo Refefo Equip IP - ENACOM - CABA</t>
  </si>
  <si>
    <t>Nodo Refefo Equip IP - Enrique Carbo - Entre Rios</t>
  </si>
  <si>
    <t>Nodo Refefo Equip IP - Epuyen - Chubut</t>
  </si>
  <si>
    <t>Nodo Refefo Equip IP - ESA1 - Mendoza</t>
  </si>
  <si>
    <t>Nodo Refefo Equip IP - ESA2 - Mendoza</t>
  </si>
  <si>
    <t>Nodo Refefo Equip IP - Escuadron 53 - Jujuy</t>
  </si>
  <si>
    <t>Nodo Refefo Equip IP - Esperanza - Santa Fe</t>
  </si>
  <si>
    <t>Nodo Refefo Equip IP - Esquel - Chubut</t>
  </si>
  <si>
    <t>Nodo Refefo Equip IP - Esquina - Corrientes</t>
  </si>
  <si>
    <t>Nodo Refefo Equip IP - Estacion Araoz - Tucuman</t>
  </si>
  <si>
    <t>Nodo Refefo Equip IP - Estacion Atamisqui - Santiago del Estero</t>
  </si>
  <si>
    <t>Nodo Refefo Equip IP - Estacion Camps - Entre Rios</t>
  </si>
  <si>
    <t>Nodo Refefo Equip IP - Estacion Escrina - Entre Rios</t>
  </si>
  <si>
    <t>Nodo Refefo Equip IP - Estacion Lazo - Entre Rios</t>
  </si>
  <si>
    <t>Nodo Refefo Equip IP - Estacion Quiroga - Buenos Aires</t>
  </si>
  <si>
    <t>Nodo Refefo Equip IP - Estacion Raices - Entre Rios</t>
  </si>
  <si>
    <t>Nodo Refefo Equip IP - Estacion Saguier - Santa Fe</t>
  </si>
  <si>
    <t>Nodo Refefo Equip IP - Estacion Taboada - Santiago del Estero</t>
  </si>
  <si>
    <t>Nodo Refefo Equip IP - Estancia Grande - Entre Rios</t>
  </si>
  <si>
    <t>Nodo Refefo Equip IP - Estancia San Pedro - Entre Rios</t>
  </si>
  <si>
    <t>Nodo Refefo Equip IP - Eugenio Bustos - Mendoza</t>
  </si>
  <si>
    <t>Nodo Refefo Equip IP - Famailla - Tucuman</t>
  </si>
  <si>
    <t>Nodo Refefo Equip IP - Famatanca - Catamarca</t>
  </si>
  <si>
    <t>Nodo Refefo Equip IP - FATIMA - Buenos Aires</t>
  </si>
  <si>
    <t>Nodo Refefo Equip IP - Faustino Parera - Entre Rios</t>
  </si>
  <si>
    <t>Nodo Refefo Equip IP - Federal - Entre Rios</t>
  </si>
  <si>
    <t>Nodo Refefo Equip IP - Fernandez - Santiago del Estero</t>
  </si>
  <si>
    <t>Nodo Refefo Equip IP - Fighiera - Santa Fe</t>
  </si>
  <si>
    <t>Nodo Refefo Equip IP - Fontana - Chaco</t>
  </si>
  <si>
    <t>Nodo Refefo Equip IP - Fontezuela - Buenos Aires</t>
  </si>
  <si>
    <t>Nodo Refefo Equip IP - Formosa - Formosa</t>
  </si>
  <si>
    <t>Nodo Refefo Equip IP - Fortin Inca - Santiago del Estero</t>
  </si>
  <si>
    <t>Nodo Refefo Equip IP - Fortin Tiburcio - Buenos Aires</t>
  </si>
  <si>
    <t>Nodo Refefo Equip IP - Fraile Pintado - Jujuy</t>
  </si>
  <si>
    <t>Nodo Refefo Equip IP - Francisco Madero - Buenos Aires</t>
  </si>
  <si>
    <t>Nodo Refefo Equip IP - Franck - Santa Fe</t>
  </si>
  <si>
    <t>Nodo Refefo Equip IP - Franklin - Buenos Aires</t>
  </si>
  <si>
    <t>Nodo Refefo Equip IP - Fray Luis Beltran - Santa Fe</t>
  </si>
  <si>
    <t>Nodo Refefo Equip IP - Freitas - San Pedro - Entre Rios</t>
  </si>
  <si>
    <t>Nodo Refefo Equip IP - Frias - Santiago del Estero</t>
  </si>
  <si>
    <t>Nodo Refefo Equip IP - Frontera - Santa Fe</t>
  </si>
  <si>
    <t>Nodo Refefo Equip IP - Fuerte Quemado - Catamarca</t>
  </si>
  <si>
    <t>Nodo Refefo Equip IP - Funes - Santa Fe</t>
  </si>
  <si>
    <t>Nodo Refefo Equip IP - Gahan - Buenos Aires</t>
  </si>
  <si>
    <t>Nodo Refefo Equip IP - Gaona - Salta</t>
  </si>
  <si>
    <t>Nodo Refefo Equip IP - Garabato - Santa Fe</t>
  </si>
  <si>
    <t>Nodo Refefo Equip IP - Gaynor - Buenos Aires</t>
  </si>
  <si>
    <t>Nodo Refefo Equip IP - Gendarmeria Nacional - Jujuy</t>
  </si>
  <si>
    <t>Nodo Refefo Equip IP - General Almada - Entre Rios</t>
  </si>
  <si>
    <t>Nodo Refefo Equip IP - General Alvear - Entre Rios</t>
  </si>
  <si>
    <t>Nodo Refefo Equip IP - General Arenales - Buenos Aires</t>
  </si>
  <si>
    <t>Nodo Refefo Equip IP - General Ballivian - Salta</t>
  </si>
  <si>
    <t>Nodo Refefo Equip IP - General Belgrano - Buenos Aires</t>
  </si>
  <si>
    <t>Nodo Refefo Equip IP - General Cabrera - Cordoba</t>
  </si>
  <si>
    <t>Nodo Refefo Equip IP - General Campos - Entre Rios</t>
  </si>
  <si>
    <t>Nodo Refefo Equip IP - General Conesa - Rio Negro</t>
  </si>
  <si>
    <t>Nodo Refefo Equip IP - General Daniel Cerri - Buenos Aires</t>
  </si>
  <si>
    <t>Nodo Refefo Equip IP - General Deheza - Cordoba</t>
  </si>
  <si>
    <t>Nodo Refefo Equip IP - General Fotheringham - Cordoba</t>
  </si>
  <si>
    <t>Nodo Refefo Equip IP - General Galarza - Entre Rios</t>
  </si>
  <si>
    <t>Nodo Refefo Equip IP - General Lagos - Santa Fe</t>
  </si>
  <si>
    <t>Nodo Refefo Equip IP - General Lamadrid - Buenos Aires</t>
  </si>
  <si>
    <t>Nodo Refefo Equip IP - General Levalle - Cordoba</t>
  </si>
  <si>
    <t>Nodo Refefo Equip IP - General Madariaga - Buenos Aires</t>
  </si>
  <si>
    <t>Nodo Refefo Equip IP - General Mosconi - Salta</t>
  </si>
  <si>
    <t>Nodo Refefo Equip IP - General Paz - Cordoba</t>
  </si>
  <si>
    <t>Nodo Refefo Equip IP - General Racedo - Entre Rios</t>
  </si>
  <si>
    <t>Nodo Refefo Equip IP - General Ramirez - Entre Rios</t>
  </si>
  <si>
    <t>Nodo Refefo Equip IP - General Rivas - Buenos Aires</t>
  </si>
  <si>
    <t>Nodo Refefo Equip IP - General Rodriguez - Buenos Aires</t>
  </si>
  <si>
    <t>Nodo Refefo Equip IP - General Rojo - Buenos Aires</t>
  </si>
  <si>
    <t>Nodo Refefo Equip IP - General Vedia - Chaco</t>
  </si>
  <si>
    <t>Nodo Refefo Equip IP - General Villegas - Buenos Aires</t>
  </si>
  <si>
    <t>Nodo Refefo Equip IP - Gilbert - Entre Rios</t>
  </si>
  <si>
    <t>Nodo Refefo Equip IP - Gobernador Castro - Buenos Aires</t>
  </si>
  <si>
    <t>Nodo Refefo Equip IP - Gobernador Costa - Chubut</t>
  </si>
  <si>
    <t>Nodo Refefo Equip IP - Gobernador Echague - Entre Rios</t>
  </si>
  <si>
    <t>Nodo Refefo Equip IP - Gobernador Etchevere - Entre Rios</t>
  </si>
  <si>
    <t>Nodo Refefo Equip IP - Gobernador Febre - Entre Rios</t>
  </si>
  <si>
    <t>Nodo Refefo Equip IP - Gobernador Gregores - Santa Cruz</t>
  </si>
  <si>
    <t>Nodo Refefo Equip IP - Gobernador Lopez - Misiones</t>
  </si>
  <si>
    <t>Nodo Refefo Equip IP - Gobernador Mansilla - Entre Rios</t>
  </si>
  <si>
    <t>Nodo Refefo Equip IP - Gobernador Sola - Entre Rios</t>
  </si>
  <si>
    <t>Nodo Refefo Equip IP - Golondrina - Santa Fe</t>
  </si>
  <si>
    <t>Nodo Refefo Equip IP - Gonzalez Moreno - Buenos Aires</t>
  </si>
  <si>
    <t>Nodo Refefo Equip IP - Gorostiaga - Buenos Aires</t>
  </si>
  <si>
    <t>Nodo Refefo Equip IP - Gowland - Buenos Aires</t>
  </si>
  <si>
    <t>Nodo Refefo Equip IP - Goya - Corrientes</t>
  </si>
  <si>
    <t>Nodo Refefo Equip IP - Gramilla - Santiago del Estero</t>
  </si>
  <si>
    <t>Nodo Refefo Equip IP - Gran China - San Juan</t>
  </si>
  <si>
    <t>Nodo Refefo Equip IP - Gran Guardia - Formosa</t>
  </si>
  <si>
    <t>Nodo Refefo Equip IP - Granadero Gatica - Santiago del Estero</t>
  </si>
  <si>
    <t>Nodo Refefo Equip IP - Gualeguay - Entre Rios</t>
  </si>
  <si>
    <t>Nodo Refefo Equip IP - Gualeguaychu - Entre Rios</t>
  </si>
  <si>
    <t>Nodo Refefo Equip IP - Guamini - Buenos Aires</t>
  </si>
  <si>
    <t>Nodo Refefo Equip IP - Guandacol - La Rioja</t>
  </si>
  <si>
    <t>Nodo Refefo Equip IP - Guardamonte - Entre Rios</t>
  </si>
  <si>
    <t>Nodo Refefo Equip IP - Guardia Escolta - Santiago del Estero</t>
  </si>
  <si>
    <t>Nodo Refefo Equip IP - Guerrero - Jujuy</t>
  </si>
  <si>
    <t>Nodo Refefo Equip IP - Guerrico - Buenos Aires</t>
  </si>
  <si>
    <t>Nodo Refefo Equip IP - Hasenkamp - Entre Rios</t>
  </si>
  <si>
    <t>Nodo Refefo Equip IP - Hasse - Santiago del Estero</t>
  </si>
  <si>
    <t>Nodo Refefo Equip IP - Henderson - Buenos Aires</t>
  </si>
  <si>
    <t>Nodo Refefo Equip IP - Hernandez - Entre Rios</t>
  </si>
  <si>
    <t>Nodo Refefo Equip IP - Hernando - Cordoba</t>
  </si>
  <si>
    <t>Nodo Refefo Equip IP - Hernando Outdoor - Cordoba</t>
  </si>
  <si>
    <t>Nodo Refefo Equip IP - Herrera - Entre Rios</t>
  </si>
  <si>
    <t>Nodo Refefo Equip IP - Herrera Vegas - Buenos Aires</t>
  </si>
  <si>
    <t>Nodo Refefo Equip IP - Hersilia - Santa Fe</t>
  </si>
  <si>
    <t>Nodo Refefo Equip IP - Hickmann - Salta</t>
  </si>
  <si>
    <t>Nodo Refefo Equip IP - Hilario Ascasubi - Buenos Aires</t>
  </si>
  <si>
    <t>Nodo Refefo Equip IP - Hipolito Yrigoyen - Jujuy</t>
  </si>
  <si>
    <t>Nodo Refefo Equip IP - Huacalera - Jujuy</t>
  </si>
  <si>
    <t>Nodo Refefo Equip IP - Huaco - San Juan</t>
  </si>
  <si>
    <t>Nodo Refefo Equip IP - Hualfin - Catamarca</t>
  </si>
  <si>
    <t>Nodo Refefo Equip IP - Huancar - Jujuy</t>
  </si>
  <si>
    <t>Nodo Refefo Equip IP - Huaycama - Catamarca</t>
  </si>
  <si>
    <t>Nodo Refefo Equip IP - Huillapima - Catamarca</t>
  </si>
  <si>
    <t>Nodo Refefo Equip IP - Humahuaca - Jujuy</t>
  </si>
  <si>
    <t>Nodo Refefo Equip IP - Humboldt - Santa Fe</t>
  </si>
  <si>
    <t>Nodo Refefo Equip IP - Huyamampa - Santiago del Estero</t>
  </si>
  <si>
    <t>Nodo Refefo Equip IP - Ibarreta - Formosa</t>
  </si>
  <si>
    <t>Nodo Refefo Equip IP - Iltico - Tucuman</t>
  </si>
  <si>
    <t>Nodo Refefo Equip IP - INDEC - CABA</t>
  </si>
  <si>
    <t>Nodo Refefo Equip IP - Ing Gustavo Andre - Mendoza</t>
  </si>
  <si>
    <t>Nodo Refefo Equip IP - Ingeniero Forres - Santiago del Estero</t>
  </si>
  <si>
    <t>Nodo Refefo Equip IP - Ingeniero Jacobacci - Rio Negro</t>
  </si>
  <si>
    <t>Nodo Refefo Equip IP - Ingeniero Juarez - Formosa</t>
  </si>
  <si>
    <t>Nodo Refefo Equip IP - Ingeniero Sajaroff - Entre Rios</t>
  </si>
  <si>
    <t>Nodo Refefo Equip IP - Ingeniero Thompson - Buenos Aires</t>
  </si>
  <si>
    <t>Nodo Refefo Equip IP - Intiyaco - Santa Fe</t>
  </si>
  <si>
    <t>Nodo Refefo Equip IP - INVAP - Rio Negro</t>
  </si>
  <si>
    <t>Nodo Refefo Equip IP - Irala - Buenos Aires</t>
  </si>
  <si>
    <t>Nodo Refefo Equip IP - Irazusta - Entre Rios</t>
  </si>
  <si>
    <t>Nodo Refefo Equip IP - Ituzaingo - Corrientes</t>
  </si>
  <si>
    <t>Nodo Refefo Equip IP - Jachal - San Juan</t>
  </si>
  <si>
    <t>Nodo Refefo Equip IP - Jacipunco - Catamarca</t>
  </si>
  <si>
    <t>Nodo Refefo Equip IP - Jaime Prats - Mendoza</t>
  </si>
  <si>
    <t>Nodo Refefo Equip IP - Jesus Maria - Cordoba</t>
  </si>
  <si>
    <t>Nodo Refefo Equip IP - Joaquin V Gonzalez - Salta</t>
  </si>
  <si>
    <t>Nodo Refefo Equip IP - Jocoli - Mendoza</t>
  </si>
  <si>
    <t>Nodo Refefo Equip IP - Jocoli II - Mendoza</t>
  </si>
  <si>
    <t>Nodo Refefo Equip IP - Jose de San Martin - Chubut</t>
  </si>
  <si>
    <t>Nodo Refefo Equip IP - Josefina - Santa Fe</t>
  </si>
  <si>
    <t>Nodo Refefo Equip IP - Juan A Pena - Buenos Aires</t>
  </si>
  <si>
    <t>Nodo Refefo Equip IP - Juan Anchorena - Buenos Aires</t>
  </si>
  <si>
    <t>Nodo Refefo Equip IP - Juan B Alberdi - Buenos Aires</t>
  </si>
  <si>
    <t>Nodo Refefo Equip IP - Juan Jorba - San Luis</t>
  </si>
  <si>
    <t>Nodo Refefo Equip IP - Juan Jose Paso - Buenos Aires</t>
  </si>
  <si>
    <t>Nodo Refefo Equip IP - Juan Page - Salta</t>
  </si>
  <si>
    <t>Nodo Refefo Equip IP - Juan Pradere - Buenos Aires</t>
  </si>
  <si>
    <t>Nodo Refefo Equip IP - Juan Pujol - Corrientes</t>
  </si>
  <si>
    <t>Nodo Refefo Equip IP - Jubileo - Entre Rios</t>
  </si>
  <si>
    <t>Nodo Refefo Equip IP - Juella - Jujuy</t>
  </si>
  <si>
    <t>Nodo Refefo Equip IP - Jujuy - Jujuy</t>
  </si>
  <si>
    <t>Nodo Refefo Equip IP - Junin - Buenos Aires</t>
  </si>
  <si>
    <t>Nodo Refefo Equip IP - Junin de los Andes - Neuquen</t>
  </si>
  <si>
    <t>Nodo Refefo Equip IP - Justo Daract - San Luis</t>
  </si>
  <si>
    <t>Nodo Refefo Equip IP - Kilometro 115 - Santa Fe</t>
  </si>
  <si>
    <t>Nodo Refefo Equip IP - Kilometro 658 - Cordoba</t>
  </si>
  <si>
    <t>Nodo Refefo Equip IP - Koluel Kaike - Santa Cruz</t>
  </si>
  <si>
    <t>Nodo Refefo Equip IP - La Adela - La Pampa</t>
  </si>
  <si>
    <t>Nodo Refefo Equip IP - La Aurora - Buenos Aires</t>
  </si>
  <si>
    <t>Nodo Refefo Equip IP - La Bajada - Catamarca</t>
  </si>
  <si>
    <t>Nodo Refefo Equip IP - La Banda - Santiago del Estero</t>
  </si>
  <si>
    <t>Nodo Refefo Equip IP - La Buitrera - Neuquen</t>
  </si>
  <si>
    <t>Nodo Refefo Equip IP - La Canada - Santiago del Estero</t>
  </si>
  <si>
    <t>Nodo Refefo Equip IP - La Carolina - Santa Fe</t>
  </si>
  <si>
    <t>Nodo Refefo Equip IP - La Cocha - Tucuman</t>
  </si>
  <si>
    <t>Nodo Refefo Equip IP - La Colina - Buenos Aires</t>
  </si>
  <si>
    <t>Nodo Refefo Equip IP - La Criolla - Entre Rios</t>
  </si>
  <si>
    <t>Nodo Refefo Equip IP - La Darsena - Santiago del Estero</t>
  </si>
  <si>
    <t>Nodo Refefo Equip IP - La Emilia - Buenos Aires</t>
  </si>
  <si>
    <t>Nodo Refefo Equip IP - La Escondida - Chaco</t>
  </si>
  <si>
    <t>Nodo Refefo Equip IP - La Esperanza - Jujuy</t>
  </si>
  <si>
    <t>Nodo Refefo Equip IP - La Francia - Cordoba</t>
  </si>
  <si>
    <t>Nodo Refefo Equip IP - La Gallareta - Santa Fe</t>
  </si>
  <si>
    <t>Nodo Refefo Equip IP - La Gloria - La Pampa</t>
  </si>
  <si>
    <t>Nodo Refefo Equip IP - La Intermedia - Jujuy</t>
  </si>
  <si>
    <t>Nodo Refefo Equip IP - La Leonesa - Chaco</t>
  </si>
  <si>
    <t>Nodo Refefo Equip IP - La Llave Nueva - Mendoza</t>
  </si>
  <si>
    <t>Nodo Refefo Equip IP - La Luisa - Buenos Aires</t>
  </si>
  <si>
    <t>Nodo Refefo Equip IP - La Mendieta - Jujuy</t>
  </si>
  <si>
    <t>Nodo Refefo Equip IP - La Merced - Catamarca</t>
  </si>
  <si>
    <t>Nodo Refefo Equip IP - La Paz - Entre Rios</t>
  </si>
  <si>
    <t>Nodo Refefo Equip IP - La Picada - Entre Rios</t>
  </si>
  <si>
    <t>Nodo Refefo Equip IP - La Plata - Buenos Aires</t>
  </si>
  <si>
    <t>Nodo Refefo Equip IP - La Poma - Salta</t>
  </si>
  <si>
    <t>Nodo Refefo Equip IP - La Puntilla - Catamarca</t>
  </si>
  <si>
    <t>Nodo Refefo Equip IP - La Quiaca - Jujuy</t>
  </si>
  <si>
    <t>Nodo Refefo Equip IP - La Reduccion - Tucuman</t>
  </si>
  <si>
    <t>Nodo Refefo Equip IP - La Rica - Buenos Aires</t>
  </si>
  <si>
    <t>Nodo Refefo Equip IP - La Rioja - La Rioja</t>
  </si>
  <si>
    <t>Nodo Refefo Equip IP - La Rubia - Santa Fe</t>
  </si>
  <si>
    <t>Nodo Refefo Equip IP - La Sabana - Chaco</t>
  </si>
  <si>
    <t>Nodo Refefo Equip IP - La Vina - Catamarca</t>
  </si>
  <si>
    <t>Nodo Refefo Equip IP - Laboratorio - Buenos Aires</t>
  </si>
  <si>
    <t>Nodo Refefo Equip IP - Laboratorio Balbin AUSOL - Buenos Aires</t>
  </si>
  <si>
    <t>Nodo Refefo Equip IP - Laboulaye - Cordoba</t>
  </si>
  <si>
    <t>Nodo Refefo Equip IP - Lago Epuyen - Chubut</t>
  </si>
  <si>
    <t>Nodo Refefo Equip IP - Lago Puelo - Chubut</t>
  </si>
  <si>
    <t>Nodo Refefo Equip IP - Laguna Alsina - Buenos Aires</t>
  </si>
  <si>
    <t>Nodo Refefo Equip IP - Laguna Blanca - Chaco</t>
  </si>
  <si>
    <t>Nodo Refefo Equip IP - Laguna de Gomez - Buenos Aires</t>
  </si>
  <si>
    <t>Nodo Refefo Equip IP - Laguna de Lobos - Buenos Aires</t>
  </si>
  <si>
    <t>Nodo Refefo Equip IP - Laguna del Pescado - Entre Rios</t>
  </si>
  <si>
    <t>Nodo Refefo Equip IP - Laguna Larga - Cordoba</t>
  </si>
  <si>
    <t>Nodo Refefo Equip IP - Laguna Vitel - Buenos Aires</t>
  </si>
  <si>
    <t>Nodo Refefo Equip IP - Laguna Yema - Formosa</t>
  </si>
  <si>
    <t>Nodo Refefo Equip IP - Lapachito - Chaco</t>
  </si>
  <si>
    <t>Nodo Refefo Equip IP - Laplacette - Buenos Aires</t>
  </si>
  <si>
    <t>Nodo Refefo Equip IP - Laprida - Buenos Aires</t>
  </si>
  <si>
    <t>Nodo Refefo Equip IP - Larroque - Entre Rios</t>
  </si>
  <si>
    <t>Nodo Refefo Equip IP - Las Armas - Buenos Aires</t>
  </si>
  <si>
    <t>Nodo Refefo Equip IP - Las Bajadas - Cordoba</t>
  </si>
  <si>
    <t>Nodo Refefo Equip IP - Las Catitas - Mendoza</t>
  </si>
  <si>
    <t>Nodo Refefo Equip IP - Las Chacritas - San Juan</t>
  </si>
  <si>
    <t>Nodo Refefo Equip IP - Las Grutas - Rio Negro</t>
  </si>
  <si>
    <t>Nodo Refefo Equip IP - Las Guachas - Entre Rios</t>
  </si>
  <si>
    <t>Nodo Refefo Equip IP - Las Juntas - Catamarca</t>
  </si>
  <si>
    <t>Nodo Refefo Equip IP - Las Lajas - Neuquen</t>
  </si>
  <si>
    <t>Nodo Refefo Equip IP - Las Lomitas - Formosa</t>
  </si>
  <si>
    <t>Nodo Refefo Equip IP - Las Malvinas - Mendoza</t>
  </si>
  <si>
    <t>Nodo Refefo Equip IP - Las Mojarras - Catamarca</t>
  </si>
  <si>
    <t>Nodo Refefo Equip IP - Las Moscas - Entre Rios</t>
  </si>
  <si>
    <t>Nodo Refefo Equip IP - Las Palmas - Chaco</t>
  </si>
  <si>
    <t>Nodo Refefo Equip IP - Las Palmeras - Santa Fe</t>
  </si>
  <si>
    <t>Nodo Refefo Equip IP - Las Parejas - Santa Fe</t>
  </si>
  <si>
    <t>Nodo Refefo Equip IP - Las Perdices - Cordoba</t>
  </si>
  <si>
    <t>Nodo Refefo Equip IP - Las Rosas - Santa Fe</t>
  </si>
  <si>
    <t>Nodo Refefo Equip IP - Las Talas - San Juan</t>
  </si>
  <si>
    <t>Nodo Refefo Equip IP - Las Toninas - Buenos Aires</t>
  </si>
  <si>
    <t>Nodo Refefo Equip IP - Las Vertientes - Cordoba</t>
  </si>
  <si>
    <t>Nodo Refefo Equip IP - Las Violetas - Mendoza</t>
  </si>
  <si>
    <t>Nodo Refefo Equip IP - Lavalle - Corrientes</t>
  </si>
  <si>
    <t>Nodo Refefo Equip IP - Lazzarino - Santa Fe</t>
  </si>
  <si>
    <t>Nodo Refefo Equip IP - Leandro N Alem - Buenos Aires</t>
  </si>
  <si>
    <t>Nodo Refefo Equip IP - Lehmann - Santa Fe</t>
  </si>
  <si>
    <t>Nodo Refefo Equip IP - Leon - Jujuy</t>
  </si>
  <si>
    <t>Nodo Refefo Equip IP - Leones - Cordoba</t>
  </si>
  <si>
    <t>Nodo Refefo Equip IP - Libaros - Entre Rios</t>
  </si>
  <si>
    <t>Nodo Refefo Equip IP - Libertador General San Martin - Jujuy</t>
  </si>
  <si>
    <t>Nodo Refefo Equip IP - Lima - Buenos Aires</t>
  </si>
  <si>
    <t>Nodo Refefo Equip IP - Lincoln - Buenos Aires</t>
  </si>
  <si>
    <t>Nodo Refefo Equip IP - Liviara - Jujuy</t>
  </si>
  <si>
    <t>Nodo Refefo Equip IP - Lobos - Buenos Aires</t>
  </si>
  <si>
    <t>Nodo Refefo Equip IP - Logrono - Santa Fe</t>
  </si>
  <si>
    <t>Nodo Refefo Equip IP - Lomas Altas - Buenos Aires</t>
  </si>
  <si>
    <t>Nodo Refefo Equip IP - Lomas de Rio Lujan - Buenos Aires</t>
  </si>
  <si>
    <t>Nodo Refefo Equip IP - Londres - Catamarca</t>
  </si>
  <si>
    <t>Nodo Refefo Equip IP - Lonquimay - La Pampa</t>
  </si>
  <si>
    <t>Nodo Refefo Equip IP - Lopez - Buenos Aires</t>
  </si>
  <si>
    <t>Nodo Refefo Equip IP - Lopez Lecube - Buenos Aires</t>
  </si>
  <si>
    <t>Nodo Refefo Equip IP - Loro Huasi - Catamarca</t>
  </si>
  <si>
    <t>Nodo Refefo Equip IP - Los Amores - Santa Fe</t>
  </si>
  <si>
    <t>Nodo Refefo Equip IP - Los Angeles - Buenos Aires</t>
  </si>
  <si>
    <t>Nodo Refefo Equip IP - Los Blancos - Salta</t>
  </si>
  <si>
    <t>Nodo Refefo Equip IP - Los Cardozos - Santiago del Estero</t>
  </si>
  <si>
    <t>Nodo Refefo Equip IP - Los Catutos - Neuquen</t>
  </si>
  <si>
    <t>Nodo Refefo Equip IP - Los Charruas - Entre Rios</t>
  </si>
  <si>
    <t>Nodo Refefo Equip IP - Los Condores - Cordoba</t>
  </si>
  <si>
    <t>Nodo Refefo Equip IP - Los Conquistadores - Entre Rios</t>
  </si>
  <si>
    <t>Nodo Refefo Equip IP - Los Frentones - Chaco</t>
  </si>
  <si>
    <t>Nodo Refefo Equip IP - Los Helechos - Misiones</t>
  </si>
  <si>
    <t>Nodo Refefo Equip IP - Los Juries - Santiago del Estero</t>
  </si>
  <si>
    <t>Nodo Refefo Equip IP - Los Menucos - Rio Negro</t>
  </si>
  <si>
    <t>Nodo Refefo Equip IP - Los Molinos - Cordoba</t>
  </si>
  <si>
    <t>Nodo Refefo Equip IP - Los Muchachos - Santa Fe</t>
  </si>
  <si>
    <t>Nodo Refefo Equip IP - Los Nacimientos - Catamarca</t>
  </si>
  <si>
    <t>Nodo Refefo Equip IP - Los Nunez - Santiago del Estero</t>
  </si>
  <si>
    <t>Nodo Refefo Equip IP - Los Pinos - Buenos Aires</t>
  </si>
  <si>
    <t>Nodo Refefo Equip IP - Los Pirpintos - Santiago del Estero</t>
  </si>
  <si>
    <t>Nodo Refefo Equip IP - Los Pozos - Cordoba</t>
  </si>
  <si>
    <t>Nodo Refefo Equip IP - Los Pumas - Santa Fe</t>
  </si>
  <si>
    <t>Nodo Refefo Equip IP - Los Quiroga - Santiago del Estero</t>
  </si>
  <si>
    <t>Nodo Refefo Equip IP - Los Ralos - Tucuman</t>
  </si>
  <si>
    <t>Nodo Refefo Equip IP - Los Sarmientos - Tucuman</t>
  </si>
  <si>
    <t>Nodo Refefo Equip IP - Los Soria - Santiago del Estero</t>
  </si>
  <si>
    <t>Nodo Refefo Equip IP - Los Tigres - Santiago del Estero</t>
  </si>
  <si>
    <t>Nodo Refefo Equip IP - Los Toldos - Buenos Aires</t>
  </si>
  <si>
    <t>Nodo Refefo Equip IP - Los Zazos - Tucuman</t>
  </si>
  <si>
    <t>Nodo Refefo Equip IP - Loventue - La Pampa</t>
  </si>
  <si>
    <t>Nodo Refefo Equip IP - Lozada - Cordoba</t>
  </si>
  <si>
    <t>Nodo Refefo Equip IP - Lozano - Jujuy</t>
  </si>
  <si>
    <t>Nodo Refefo Equip IP - Luan Toro - La Pampa</t>
  </si>
  <si>
    <t>Nodo Refefo Equip IP - Lucas Gonzalez - Entre Rios</t>
  </si>
  <si>
    <t>Nodo Refefo Equip IP - Lucas Monteverde - Buenos Aires</t>
  </si>
  <si>
    <t>Nodo Refefo Equip IP - Lucio V Mansilla - Cordoba</t>
  </si>
  <si>
    <t>Nodo Refefo Equip IP - Lujan - Buenos Aires</t>
  </si>
  <si>
    <t>Nodo Refefo Equip IP - Lules - Tucuman</t>
  </si>
  <si>
    <t>Nodo Refefo Equip IP - M.TRABAJO - CABA</t>
  </si>
  <si>
    <t>Nodo Refefo Equip IP - Macia - Entre Rios</t>
  </si>
  <si>
    <t>Nodo Refefo Equip IP - Maciel - Santa Fe</t>
  </si>
  <si>
    <t>Nodo Refefo Equip IP - Magdala - Buenos Aires</t>
  </si>
  <si>
    <t>Nodo Refefo Equip IP - Maimara - Jujuy</t>
  </si>
  <si>
    <t>Nodo Refefo Equip IP - Makalle - Chaco</t>
  </si>
  <si>
    <t>Nodo Refefo Equip IP - Malargue - Mendoza</t>
  </si>
  <si>
    <t>Nodo Refefo Equip IP - Malena - Cordoba</t>
  </si>
  <si>
    <t>Nodo Refefo Equip IP - Manfredi - Cordoba</t>
  </si>
  <si>
    <t>Nodo Refefo Equip IP - Manuel Ocampo - Buenos Aires</t>
  </si>
  <si>
    <t>Nodo Refefo Equip IP - Maqueta - Buenos Aires</t>
  </si>
  <si>
    <t>Nodo Refefo Equip IP - Maquinchao - Rio Negro</t>
  </si>
  <si>
    <t>Nodo Refefo Equip IP - Mar Azul - Buenos Aires</t>
  </si>
  <si>
    <t>Nodo Refefo Equip IP - Mar Chiquita - Buenos Aires</t>
  </si>
  <si>
    <t>Nodo Refefo Equip IP - Mar de Cobo - Buenos Aires</t>
  </si>
  <si>
    <t>Nodo Refefo Equip IP - Mar de Plata - Buenos Aires</t>
  </si>
  <si>
    <t>Nodo Refefo Equip IP - Mar del Plata - Buenos Aires</t>
  </si>
  <si>
    <t>Nodo Refefo Equip IP - Marayes - San Juan</t>
  </si>
  <si>
    <t>Nodo Refefo Equip IP - Marcelino Ugarte - Buenos Aires</t>
  </si>
  <si>
    <t>Nodo Refefo Equip IP - Marcos Juarez - Cordoba</t>
  </si>
  <si>
    <t>Nodo Refefo Equip IP - Marcos Paz - Buenos Aires</t>
  </si>
  <si>
    <t>Nodo Refefo Equip IP - Margarita - Santa Fe</t>
  </si>
  <si>
    <t>Nodo Refefo Equip IP - Maria Grande - Entre Rios</t>
  </si>
  <si>
    <t>Nodo Refefo Equip IP - Mariano Alfonzo - Buenos Aires</t>
  </si>
  <si>
    <t>Nodo Refefo Equip IP - Mariano Benitez - Buenos Aires</t>
  </si>
  <si>
    <t>Nodo Refefo Equip IP - Mariano Moreno - Neuquen</t>
  </si>
  <si>
    <t>Nodo Refefo Equip IP - Matara - Santiago del Estero</t>
  </si>
  <si>
    <t>Nodo Refefo Equip IP - Mayor Buratovich - Buenos Aires</t>
  </si>
  <si>
    <t>Nodo Refefo Equip IP - Mecon - CABA</t>
  </si>
  <si>
    <t>Nodo Refefo Equip IP - Mendoza - Mendoza</t>
  </si>
  <si>
    <t>Nodo Refefo Equip IP - Mercedes - Buenos Aires</t>
  </si>
  <si>
    <t>Nodo Refefo Equip IP - Milagro - La Rioja</t>
  </si>
  <si>
    <t>Nodo Refefo Equip IP - Min de Justicia - CABA</t>
  </si>
  <si>
    <t>Nodo Refefo Equip IP - Min Mod - CABA</t>
  </si>
  <si>
    <t>Nodo Refefo Equip IP - Min Mod 2 - CABA</t>
  </si>
  <si>
    <t>Nodo Refefo Equip IP - Min. Agroindustria - CABA</t>
  </si>
  <si>
    <t>Nodo Refefo Equip IP - Min. Seguridad - CABA</t>
  </si>
  <si>
    <t>Nodo Refefo Equip IP - Min.del Interior - CABA</t>
  </si>
  <si>
    <t>Nodo Refefo Equip IP - Ministerio de Desarrollo Social - CABA</t>
  </si>
  <si>
    <t>Nodo Refefo Equip IP - Ministerio de Produccion - CABA</t>
  </si>
  <si>
    <t>Nodo Refefo Equip IP - Ministro Ramos Mexia - Rio Negro</t>
  </si>
  <si>
    <t>Nodo Refefo Equip IP - Miraflores - Jujuy</t>
  </si>
  <si>
    <t>Nodo Refefo Equip IP - Miraval - Santiago del Estero</t>
  </si>
  <si>
    <t>Nodo Refefo Equip IP - Misarrumi - Jujuy</t>
  </si>
  <si>
    <t>Nodo Refefo Equip IP - Mision Chaquena - Salta</t>
  </si>
  <si>
    <t>Nodo Refefo Equip IP - Mision Km 6 - Salta</t>
  </si>
  <si>
    <t>Nodo Refefo Equip IP - Mocoreta - Corrientes</t>
  </si>
  <si>
    <t>Nodo Refefo Equip IP - Moises Ville - Santa Fe</t>
  </si>
  <si>
    <t>Nodo Refefo Equip IP - Molinos - Salta</t>
  </si>
  <si>
    <t>Nodo Refefo Equip IP - Monigotes - Santa Fe</t>
  </si>
  <si>
    <t>Nodo Refefo Equip IP - Monje - Santa Fe</t>
  </si>
  <si>
    <t>Nodo Refefo Equip IP - Monte Caseros - Corrientes</t>
  </si>
  <si>
    <t>Nodo Refefo Equip IP - Monte Coman - Mendoza</t>
  </si>
  <si>
    <t>Nodo Refefo Equip IP - Monte de los Gauchos - Cordoba</t>
  </si>
  <si>
    <t>Nodo Refefo Equip IP - Monte Potrero - Catamarca</t>
  </si>
  <si>
    <t>Nodo Refefo Equip IP - Monte Quemado - Santiago del Estero</t>
  </si>
  <si>
    <t>Nodo Refefo Equip IP - Monte Ralo - Cordoba</t>
  </si>
  <si>
    <t>Nodo Refefo Equip IP - Montefiore - Santa Fe</t>
  </si>
  <si>
    <t>Nodo Refefo Equip IP - Monteros - Tucuman</t>
  </si>
  <si>
    <t>Nodo Refefo Equip IP - Morrison - Cordoba</t>
  </si>
  <si>
    <t>Nodo Refefo Equip IP - Morse - Buenos Aires</t>
  </si>
  <si>
    <t>Nodo Refefo Equip IP - Municipalidad de Malargue - Mendoza</t>
  </si>
  <si>
    <t>Nodo Refefo Equip IP - Nahuel Niyeu - Rio Negro</t>
  </si>
  <si>
    <t>Nodo Refefo Equip IP - Napaleofu - Buenos Aires</t>
  </si>
  <si>
    <t>Nodo Refefo Equip IP - Napalpi - Chaco</t>
  </si>
  <si>
    <t>Nodo Refefo Equip IP - Navarro - Buenos Aires</t>
  </si>
  <si>
    <t>Nodo Refefo Equip IP - Neuquen - Neuquen</t>
  </si>
  <si>
    <t>Nodo Refefo Equip IP - Niquivil - San Juan</t>
  </si>
  <si>
    <t>Nodo Refefo Equip IP - Nogoya - Entre Rios</t>
  </si>
  <si>
    <t>Nodo Refefo Equip IP - Nonogasta - La Rioja</t>
  </si>
  <si>
    <t>Nodo Refefo Equip IP - Nuestra Senora de Talavera - Salta</t>
  </si>
  <si>
    <t>Nodo Refefo Equip IP - Nueva Esperanza - Santiago del Estero</t>
  </si>
  <si>
    <t>Nodo Refefo Equip IP - Nueva Francia - Santiago del Estero</t>
  </si>
  <si>
    <t>Nodo Refefo Equip IP - Nueva Lehmann - Santa Fe</t>
  </si>
  <si>
    <t>Nodo Refefo Equip IP - Nueva Plata - Buenos Aires</t>
  </si>
  <si>
    <t>Nodo Refefo Equip IP - Nueva Vizcaya - Entre Rios</t>
  </si>
  <si>
    <t>Nodo Refefo Equip IP - Nueve de Julio - San Juan</t>
  </si>
  <si>
    <t>Nodo Refefo Equip IP - Nuevo Pirquitas - Jujuy</t>
  </si>
  <si>
    <t>Nodo Refefo Equip IP - Nuevo Torino - Santa Fe</t>
  </si>
  <si>
    <t>Nodo Refefo Equip IP - Obera - Misiones</t>
  </si>
  <si>
    <t>Nodo Refefo Equip IP - OHiggins - Buenos Aires</t>
  </si>
  <si>
    <t>Nodo Refefo Equip IP - Olavarria - Buenos Aires</t>
  </si>
  <si>
    <t>Nodo Refefo Equip IP - Olegario Andrade - Misiones</t>
  </si>
  <si>
    <t>Nodo Refefo Equip IP - Oliva - Cordoba</t>
  </si>
  <si>
    <t>Nodo Refefo Equip IP - Olivera - Buenos Aires</t>
  </si>
  <si>
    <t>Nodo Refefo Equip IP - Oliveros - Santa Fe</t>
  </si>
  <si>
    <t>Nodo Refefo Equip IP - Oncativo - Cordoba</t>
  </si>
  <si>
    <t>Nodo Refefo Equip IP - Open Door - Buenos Aires</t>
  </si>
  <si>
    <t>Nodo Refefo Equip IP - Oratorio - Jujuy</t>
  </si>
  <si>
    <t>Nodo Refefo Equip IP - Oro Verde - Entre Rios</t>
  </si>
  <si>
    <t>Nodo Refefo Equip IP - Orosmayo - Jujuy</t>
  </si>
  <si>
    <t>Nodo Refefo Equip IP - Osvaldo Magnasco - Entre Rios</t>
  </si>
  <si>
    <t>Nodo Refefo Equip IP - Otumpa - Santiago del Estero</t>
  </si>
  <si>
    <t>Nodo Refefo Equip IP - Padre Lozano - Salta</t>
  </si>
  <si>
    <t>Nodo Refefo Equip IP - Paicone - Jujuy</t>
  </si>
  <si>
    <t>Nodo Refefo Equip IP - Palacios - Santa Fe</t>
  </si>
  <si>
    <t>Nodo Refefo Equip IP - Palo Labrado - Catamarca</t>
  </si>
  <si>
    <t>Nodo Refefo Equip IP - Palos Blancos - Jujuy</t>
  </si>
  <si>
    <t>Nodo Refefo Equip IP - Palpala - Jujuy</t>
  </si>
  <si>
    <t>Nodo Refefo Equip IP - Pampa Curaco - Neuquen</t>
  </si>
  <si>
    <t>Nodo Refefo Equip IP - Pampa de los Guanacos - Santiago del Estero</t>
  </si>
  <si>
    <t>Nodo Refefo Equip IP - Pampa del Infierno - Chaco</t>
  </si>
  <si>
    <t>Nodo Refefo Equip IP - Pampa Vieja - San Juan</t>
  </si>
  <si>
    <t>Nodo Refefo Equip IP - Parada Labougle - Corrientes</t>
  </si>
  <si>
    <t>Nodo Refefo Equip IP - Parada Pucheta - Corrientes</t>
  </si>
  <si>
    <t>Nodo Refefo Equip IP - Paraiso - Misiones</t>
  </si>
  <si>
    <t>Nodo Refefo Equip IP - Paraje 29 - Santa Fe</t>
  </si>
  <si>
    <t>Nodo Refefo Equip IP - Paraje Cochico - Mendoza</t>
  </si>
  <si>
    <t>Nodo Refefo Equip IP - Paraje La Virgen - Entre Rios</t>
  </si>
  <si>
    <t>Nodo Refefo Equip IP - Paraje Pavon - Buenos Aires</t>
  </si>
  <si>
    <t>Nodo Refefo Equip IP - Parana - Entre Rios</t>
  </si>
  <si>
    <t>Nodo Refefo Equip IP - Parapeti - Jujuy</t>
  </si>
  <si>
    <t>Nodo Refefo Equip IP - Parque Norte (bypaseado: Llanos =&gt; Canal 10) - Cordoba</t>
  </si>
  <si>
    <t>Nodo Refefo Equip IP - Paso de la Laguna - Entre Rios</t>
  </si>
  <si>
    <t>Nodo Refefo Equip IP - Paso de las Carretas - Mendoza</t>
  </si>
  <si>
    <t>Nodo Refefo Equip IP - Paso de los Libres - Corrientes</t>
  </si>
  <si>
    <t>Nodo Refefo Equip IP - Paso Viejo - Cordoba</t>
  </si>
  <si>
    <t>Nodo Refefo Equip IP - Pastos Chicos - Jujuy</t>
  </si>
  <si>
    <t>Nodo Refefo Equip IP - Patquia - La Rioja</t>
  </si>
  <si>
    <t>Nodo Refefo Equip IP - Patricios - Buenos Aires</t>
  </si>
  <si>
    <t>Nodo Refefo Equip IP - Pavon - Santa Fe</t>
  </si>
  <si>
    <t>Nodo Refefo Equip IP - Pavon Arriba - Santa Fe</t>
  </si>
  <si>
    <t>Nodo Refefo Equip IP - Payogasta - Salta</t>
  </si>
  <si>
    <t>Nodo Refefo Equip IP - Pedro Luro - Buenos Aires</t>
  </si>
  <si>
    <t>Nodo Refefo Equip IP - Pehuajo - Buenos Aires</t>
  </si>
  <si>
    <t>Nodo Refefo Equip IP - Pellegrini - Buenos Aires</t>
  </si>
  <si>
    <t>Nodo Refefo Equip IP - Pergamino - Buenos Aires</t>
  </si>
  <si>
    <t>Nodo Refefo Equip IP - Perico - Jujuy</t>
  </si>
  <si>
    <t>Nodo Refefo Equip IP - Perito Moreno - Santa Cruz</t>
  </si>
  <si>
    <t>Nodo Refefo Equip IP - Peru - La Pampa</t>
  </si>
  <si>
    <t>Nodo Refefo Equip IP - Peyrano - Santa Fe</t>
  </si>
  <si>
    <t>Nodo Refefo Equip IP - Pichanal - Salta</t>
  </si>
  <si>
    <t>Nodo Refefo Equip IP - Pico Truncado - Santa Cruz</t>
  </si>
  <si>
    <t>Nodo Refefo Equip IP - Picun Leufu - Neuquen</t>
  </si>
  <si>
    <t>Nodo Refefo Equip IP - Piedra del Aguila - Neuquen</t>
  </si>
  <si>
    <t>Nodo Refefo Equip IP - Piedritas - Buenos Aires</t>
  </si>
  <si>
    <t>Nodo Refefo Equip IP - Pigue - Buenos Aires</t>
  </si>
  <si>
    <t>Nodo Refefo Equip IP - Pilar - Buenos Aires</t>
  </si>
  <si>
    <t>Nodo Refefo Equip IP - Pilcaniyeu - Rio Negro</t>
  </si>
  <si>
    <t>Nodo Refefo Equip IP - Pinalito Sur - Misiones</t>
  </si>
  <si>
    <t>Nodo Refefo Equip IP - Pinamar - Buenos Aires</t>
  </si>
  <si>
    <t>Nodo Refefo Equip IP - Piquirenda - Salta</t>
  </si>
  <si>
    <t>Nodo Refefo Equip IP - Pirane - Formosa</t>
  </si>
  <si>
    <t>Nodo Refefo Equip IP - Pituil - La Rioja</t>
  </si>
  <si>
    <t>Nodo Refefo Equip IP - Plaza Clucellas - Santa Fe</t>
  </si>
  <si>
    <t>Nodo Refefo Equip IP - Plaza Huincul - Neuquen</t>
  </si>
  <si>
    <t>Nodo Refefo Equip IP - Plaza Saguier - Santa Fe</t>
  </si>
  <si>
    <t>Nodo Refefo Equip IP - Pluma de Pato - Salta</t>
  </si>
  <si>
    <t>Nodo Refefo Equip IP - Polco - La Rioja</t>
  </si>
  <si>
    <t>Nodo Refefo Equip IP - Polo Tecnologico Godoy Gruz - Mendoza</t>
  </si>
  <si>
    <t>Nodo Refefo Equip IP - Posadas - Misiones</t>
  </si>
  <si>
    <t>Nodo Refefo Equip IP - Pozo de los Indios - Santa Fe</t>
  </si>
  <si>
    <t>Nodo Refefo Equip IP - Pozo Hondo - Santiago del Estero</t>
  </si>
  <si>
    <t>Nodo Refefo Equip IP - Pozuelos - Santiago del Estero</t>
  </si>
  <si>
    <t>Nodo Refefo Equip IP - Presidencia de la Plaza - Chaco</t>
  </si>
  <si>
    <t>Nodo Refefo Equip IP - Presidente Roca - Santa Fe</t>
  </si>
  <si>
    <t>Nodo Refefo Equip IP - Puan - Buenos Aires</t>
  </si>
  <si>
    <t>Nodo Refefo Equip IP - Pueblo Belloq - Entre Rios</t>
  </si>
  <si>
    <t>Nodo Refefo Equip IP - Pueblo Gouin - Buenos Aires</t>
  </si>
  <si>
    <t>Nodo Refefo Equip IP - Pueblo Independencia - Tucuman</t>
  </si>
  <si>
    <t>Nodo Refefo Equip IP - Pueblo Santa Lucia - Santa Fe</t>
  </si>
  <si>
    <t>Nodo Refefo Equip IP - Pueblo Uranga - Santa Fe</t>
  </si>
  <si>
    <t>Nodo Refefo Equip IP - Puelen - La Pampa</t>
  </si>
  <si>
    <t>Nodo Refefo Equip IP - Puente Lavayen - Jujuy</t>
  </si>
  <si>
    <t>Nodo Refefo Equip IP - Puerta de Corral Quemado - Catamarca</t>
  </si>
  <si>
    <t>Nodo Refefo Equip IP - Puerta de San Jose - Catamarca</t>
  </si>
  <si>
    <t>Nodo Refefo Equip IP - Puerto Bermejo Nuevo - Chaco</t>
  </si>
  <si>
    <t>Nodo Refefo Equip IP - Puerto Bermejo Viejo - Chaco</t>
  </si>
  <si>
    <t>Nodo Refefo Equip IP - Puerto Bossetti Gendarmeria - M.Silvana-92966213133 - Misiones</t>
  </si>
  <si>
    <t>Nodo Refefo Equip IP - Puerto Eva Peron - Chaco</t>
  </si>
  <si>
    <t>Nodo Refefo Equip IP - Puerto General San Martin - Santa Fe</t>
  </si>
  <si>
    <t>Nodo Refefo Equip IP - Puerto Iguazu - Misiones</t>
  </si>
  <si>
    <t>Nodo Refefo Equip IP - Puerto Ruiz - Entre Rios</t>
  </si>
  <si>
    <t>Nodo Refefo Equip IP - Puesto de San Antonio - Santiago del Estero</t>
  </si>
  <si>
    <t>Nodo Refefo Equip IP - Puesto Sey - Jujuy</t>
  </si>
  <si>
    <t>Nodo Refefo Equip IP - Pumahuasi - Jujuy</t>
  </si>
  <si>
    <t>Nodo Refefo Equip IP - Punta de Balasto - Catamarca</t>
  </si>
  <si>
    <t>Nodo Refefo Equip IP - Punta de los Llanos - La Rioja</t>
  </si>
  <si>
    <t>Nodo Refefo Equip IP - Purmamarca - Jujuy</t>
  </si>
  <si>
    <t>Nodo Refefo Equip IP - Purmamarca Gendarmeria - Jujuy</t>
  </si>
  <si>
    <t>Nodo Refefo Equip IP - Quilino - Cordoba</t>
  </si>
  <si>
    <t>Nodo Refefo Equip IP - Quimili - Santiago del Estero</t>
  </si>
  <si>
    <t>Nodo Refefo Equip IP - Quiros - Catamarca</t>
  </si>
  <si>
    <t>Nodo Refefo Equip IP - Rafael Garcia - Cordoba</t>
  </si>
  <si>
    <t>Nodo Refefo Equip IP - Rafael Obligado - Buenos Aires</t>
  </si>
  <si>
    <t>Nodo Refefo Equip IP - Rafaela - Santa Fe</t>
  </si>
  <si>
    <t>Nodo Refefo Equip IP - Ramallo - Buenos Aires</t>
  </si>
  <si>
    <t>Nodo Refefo Equip IP - Rancagua - Buenos Aires</t>
  </si>
  <si>
    <t>Nodo Refefo Equip IP - Ranchillos - Tucuman</t>
  </si>
  <si>
    <t>Nodo Refefo Equip IP - Ranchos - Buenos Aires</t>
  </si>
  <si>
    <t>Nodo Refefo Equip IP - Ranquil Norte - Mendoza</t>
  </si>
  <si>
    <t>Nodo Refefo Equip IP - Rapelli - Santiago del Estero</t>
  </si>
  <si>
    <t>Nodo Refefo Equip IP - Rauch - Buenos Aires</t>
  </si>
  <si>
    <t>Nodo Refefo Equip IP - Rawson - Buenos Aires</t>
  </si>
  <si>
    <t>Nodo Refefo Equip IP - Real del Padre - Mendoza</t>
  </si>
  <si>
    <t>Nodo Refefo Equip IP - Recreo - Catamarca</t>
  </si>
  <si>
    <t>Nodo Refefo Equip IP - RENAPER - CABA</t>
  </si>
  <si>
    <t>Nodo Refefo Equip IP - Residencia Presidencial de Olivos - Buenos Aires</t>
  </si>
  <si>
    <t>Nodo Refefo Equip IP - Resistencia - Chaco</t>
  </si>
  <si>
    <t>Nodo Refefo Equip IP - Riacho Negro - Formosa</t>
  </si>
  <si>
    <t>Nodo Refefo Equip IP - Riachuelo - Corrientes</t>
  </si>
  <si>
    <t>Nodo Refefo Equip IP - Rincon del Nogoya - Entre Rios</t>
  </si>
  <si>
    <t>Nodo Refefo Equip IP - Rio Chico - Tucuman</t>
  </si>
  <si>
    <t>Nodo Refefo Equip IP - Rio Colorado - Tucuman</t>
  </si>
  <si>
    <t>Nodo Refefo Equip IP - Rio Cuarto - Cordoba</t>
  </si>
  <si>
    <t>Nodo Refefo Equip IP - Rio Gallegos - Santa Cruz</t>
  </si>
  <si>
    <t>Nodo Refefo Equip IP - Rio Grande - Tierra del Fuego</t>
  </si>
  <si>
    <t>Nodo Refefo Equip IP - Rio Mayo - Chubut</t>
  </si>
  <si>
    <t>Nodo Refefo Equip IP - Rio Primero - Cordoba</t>
  </si>
  <si>
    <t>Nodo Refefo Equip IP - Rio Seco - Tucuman</t>
  </si>
  <si>
    <t>Nodo Refefo Equip IP - Rio Tala - Buenos Aires</t>
  </si>
  <si>
    <t>Nodo Refefo Equip IP - Rio Tercero - Cordoba</t>
  </si>
  <si>
    <t>Nodo Refefo Equip IP - Rio Villegas - Rio Negro</t>
  </si>
  <si>
    <t>Nodo Refefo Equip IP - Rivera - Buenos Aires</t>
  </si>
  <si>
    <t>Nodo Refefo Equip IP - Rocamora - Entre Rios</t>
  </si>
  <si>
    <t>Nodo Refefo Equip IP - Rodeito - Jujuy</t>
  </si>
  <si>
    <t>Nodo Refefo Equip IP - Rojas - Buenos Aires</t>
  </si>
  <si>
    <t>Nodo Refefo Equip IP - Roldan - Santa Fe</t>
  </si>
  <si>
    <t>Nodo Refefo Equip IP - Roque Perez - Buenos Aires</t>
  </si>
  <si>
    <t>Nodo Refefo Equip IP - Roque Saenz Pena - Chaco</t>
  </si>
  <si>
    <t>Nodo Refefo Equip IP - Rosales - Cordoba</t>
  </si>
  <si>
    <t>Nodo Refefo Equip IP - Rosario - Santa Fe</t>
  </si>
  <si>
    <t>Nodo Refefo Equip IP - Rosario de Rio Grande - Jujuy</t>
  </si>
  <si>
    <t>Nodo Refefo Equip IP - Rosario del Tala - Entre Rios</t>
  </si>
  <si>
    <t>Nodo Refefo Equip IP - Roversi - Santiago del Estero</t>
  </si>
  <si>
    <t>Nodo Refefo Equip IP - Rufino - Santa Fe</t>
  </si>
  <si>
    <t>Nodo Refefo Equip IP - Rumi Punco - Tucuman</t>
  </si>
  <si>
    <t>Nodo Refefo Equip IP - Saavedra - Buenos Aires</t>
  </si>
  <si>
    <t>Nodo Refefo Equip IP - Saforcada - Buenos Aires</t>
  </si>
  <si>
    <t>Nodo Refefo Equip IP - Sala Banda Base 1 - Buenos Aires</t>
  </si>
  <si>
    <t>Nodo Refefo Equip IP - Sala Banda Base 2 - Buenos Aires</t>
  </si>
  <si>
    <t>Nodo Refefo Equip IP - Sala Carrier 1 - Buenos Aires</t>
  </si>
  <si>
    <t>Nodo Refefo Equip IP - Sala Carrier 2 - Buenos Aires</t>
  </si>
  <si>
    <t>Nodo Refefo Equip IP - Sala Telco 1 1 - Buenos Aires</t>
  </si>
  <si>
    <t>Nodo Refefo Equip IP - Sala Telco 1 2 - Buenos Aires</t>
  </si>
  <si>
    <t>Nodo Refefo Equip IP - Sala Telco 1 3 - Buenos Aires</t>
  </si>
  <si>
    <t>Nodo Refefo Equip IP - Saladillo - Buenos Aires</t>
  </si>
  <si>
    <t>Nodo Refefo Equip IP - Salliquelo - Buenos Aires</t>
  </si>
  <si>
    <t>Nodo Refefo Equip IP - Salta - Salta</t>
  </si>
  <si>
    <t>Nodo Refefo Equip IP - Salto - Buenos Aires</t>
  </si>
  <si>
    <t>Nodo Refefo Equip IP - Salto Encantado - Misiones</t>
  </si>
  <si>
    <t>Nodo Refefo Equip IP - Salvador Maria - Buenos Aires</t>
  </si>
  <si>
    <t>Nodo Refefo Equip IP - Salvador Mazza - Salta</t>
  </si>
  <si>
    <t>Nodo Refefo Equip IP - Sampacho Outdoor - Cordoba</t>
  </si>
  <si>
    <t>Nodo Refefo Equip IP - Sampacho Silica - Cordoba</t>
  </si>
  <si>
    <t>Nodo Refefo Equip IP - San Agustin - Cordoba</t>
  </si>
  <si>
    <t>Nodo Refefo Equip IP - San Andres de Giles - Buenos Aires</t>
  </si>
  <si>
    <t>Nodo Refefo Equip IP - San Antonio - Jujuy</t>
  </si>
  <si>
    <t>Nodo Refefo Equip IP - San Antonio de Areco - Buenos Aires</t>
  </si>
  <si>
    <t>Nodo Refefo Equip IP - San Antonio de los Cobres - Salta</t>
  </si>
  <si>
    <t>Nodo Refefo Equip IP - San Antonio Oeste - Rio Negro</t>
  </si>
  <si>
    <t>Nodo Refefo Equip IP - San Basilio - Cordoba</t>
  </si>
  <si>
    <t>Nodo Refefo Equip IP - San Benito - Entre Rios</t>
  </si>
  <si>
    <t>Nodo Refefo Equip IP - San Carlos - Mendoza</t>
  </si>
  <si>
    <t>Nodo Refefo Equip IP - San Fabian - Santa Fe</t>
  </si>
  <si>
    <t>Nodo Refefo Equip IP - San Francisco - Cordoba</t>
  </si>
  <si>
    <t>Nodo Refefo Equip IP - San Gregorio - Santa Fe</t>
  </si>
  <si>
    <t>Nodo Refefo Equip IP - San Gustavo - Entre Rios</t>
  </si>
  <si>
    <t>Nodo Refefo Equip IP - San Isidro - San Juan</t>
  </si>
  <si>
    <t>Nodo Refefo Equip IP - San Jaime de la Frontera - Entre Rios</t>
  </si>
  <si>
    <t>Nodo Refefo Equip IP - San Javier - Rio Negro</t>
  </si>
  <si>
    <t>Nodo Refefo Equip IP - San Jeronimo Sud - Santa Fe</t>
  </si>
  <si>
    <t>Nodo Refefo Equip IP - San Jose - Buenos Aires</t>
  </si>
  <si>
    <t>Nodo Refefo Equip IP - San Jose de la Cocha - Tucuman</t>
  </si>
  <si>
    <t>Nodo Refefo Equip IP - San Jose de las Salinas - Cordoba</t>
  </si>
  <si>
    <t>Nodo Refefo Equip IP - San Jose de Metan - Salta</t>
  </si>
  <si>
    <t>Nodo Refefo Equip IP - San Jose Feliciano - Entre Rios</t>
  </si>
  <si>
    <t>Nodo Refefo Equip IP - San Jose Villa - Catamarca</t>
  </si>
  <si>
    <t>Nodo Refefo Equip IP - San Juan - San Juan</t>
  </si>
  <si>
    <t>Nodo Refefo Equip IP - San Juan de Oros - Jujuy</t>
  </si>
  <si>
    <t>Nodo Refefo Equip IP - San Lorenzo - Santa Fe</t>
  </si>
  <si>
    <t>Nodo Refefo Equip IP - San Lucas - Jujuy</t>
  </si>
  <si>
    <t>Nodo Refefo Equip IP - San Luis - San Luis</t>
  </si>
  <si>
    <t>Nodo Refefo Equip IP - San Marcos Sud - Cordoba</t>
  </si>
  <si>
    <t>Nodo Refefo Equip IP - San Martin de los Andes - Neuquen</t>
  </si>
  <si>
    <t>Nodo Refefo Equip IP - San Miguel del Monte - Buenos Aires</t>
  </si>
  <si>
    <t>Nodo Refefo Equip IP - San Nicolas - La Rioja</t>
  </si>
  <si>
    <t>Nodo Refefo Equip IP - San Pedro - Misiones</t>
  </si>
  <si>
    <t>Nodo Refefo Equip IP - San Pedro de Jujuy Gendarmeria - Jujuy</t>
  </si>
  <si>
    <t>Nodo Refefo Equip IP - San Rafael - Mendoza</t>
  </si>
  <si>
    <t>Nodo Refefo Equip IP - San Ramon de la Nueva Oran - Salta</t>
  </si>
  <si>
    <t>Nodo Refefo Equip IP - San Salvador - Entre Rios</t>
  </si>
  <si>
    <t>Nodo Refefo Equip IP - San Sebastian - Buenos Aires</t>
  </si>
  <si>
    <t>Nodo Refefo Equip IP - San Vicente - Buenos Aires</t>
  </si>
  <si>
    <t>Nodo Refefo Equip IP - San Victor - Entre Rios</t>
  </si>
  <si>
    <t>Nodo Refefo Equip IP - Sancti Spiritu - Santa Fe</t>
  </si>
  <si>
    <t>Nodo Refefo Equip IP - Santa Ana - Tucuman</t>
  </si>
  <si>
    <t>Nodo Refefo Equip IP - Santa Anita - Entre Rios</t>
  </si>
  <si>
    <t>Nodo Refefo Equip IP - Santa Catalina - Jujuy</t>
  </si>
  <si>
    <t>Nodo Refefo Equip IP - Santa Clara del Mar - Buenos Aires</t>
  </si>
  <si>
    <t>Nodo Refefo Equip IP - Santa Cruz - Catamarca</t>
  </si>
  <si>
    <t>Nodo Refefo Equip IP - Santa Fe - Santa Fe</t>
  </si>
  <si>
    <t>Nodo Refefo Equip IP - Santa Florentina - La Rioja</t>
  </si>
  <si>
    <t>Nodo Refefo Equip IP - Santa Isabel - La Pampa</t>
  </si>
  <si>
    <t>Nodo Refefo Equip IP - Santa Lucia - Corrientes</t>
  </si>
  <si>
    <t>Nodo Refefo Equip IP - Santa Maria - Santiago del Estero</t>
  </si>
  <si>
    <t>Nodo Refefo Equip IP - Santa Regina - Buenos Aires</t>
  </si>
  <si>
    <t>Nodo Refefo Equip IP - Santa Rosa - La Pampa</t>
  </si>
  <si>
    <t>Nodo Refefo Equip IP - Santa Rosa de los Leales - Tucuman</t>
  </si>
  <si>
    <t>Nodo Refefo Equip IP - Santa Teresa - Santa Fe</t>
  </si>
  <si>
    <t>Nodo Refefo Equip IP - Santa Trinidad - Buenos Aires</t>
  </si>
  <si>
    <t>Nodo Refefo Equip IP - Santiago del Estero - Santiago del Estero</t>
  </si>
  <si>
    <t>Nodo Refefo Equip IP - Santiago Temple - Cordoba</t>
  </si>
  <si>
    <t>Nodo Refefo Equip IP - Santo Tomas - Neuquen</t>
  </si>
  <si>
    <t>Nodo Refefo Equip IP - Santo Tome - Santa Fe</t>
  </si>
  <si>
    <t>Nodo Refefo Equip IP - Sargento Vidal - Rio Negro</t>
  </si>
  <si>
    <t>Nodo Refefo Equip IP - Sarmiento - Cordoba</t>
  </si>
  <si>
    <t>Nodo Refefo Equip IP - Sauce de Luna - Entre Rios</t>
  </si>
  <si>
    <t>Nodo Refefo Equip IP - Sauce Montrull - Entre Rios</t>
  </si>
  <si>
    <t>Nodo Refefo Equip IP - Sauce Viejo - Santa Fe</t>
  </si>
  <si>
    <t>Nodo Refefo Equip IP - Sauzal - Jujuy</t>
  </si>
  <si>
    <t>Nodo Refefo Equip IP - Seclantas - Salta</t>
  </si>
  <si>
    <t>Nodo Refefo Equip IP - Secretaria Legal y Tecnica - CABA</t>
  </si>
  <si>
    <t>Nodo Refefo Equip IP - Sedronar - CABA</t>
  </si>
  <si>
    <t>Nodo Refefo Equip IP - Segui - Entre Rios</t>
  </si>
  <si>
    <t>Nodo Refefo Equip IP - Selva - Santiago del Estero</t>
  </si>
  <si>
    <t>Nodo Refefo Equip IP - Senda Hachada - Salta</t>
  </si>
  <si>
    <t>Nodo Refefo Equip IP - Senillosa - Neuquen</t>
  </si>
  <si>
    <t>Nodo Refefo Equip IP - Serrezuela - Cordoba</t>
  </si>
  <si>
    <t>Nodo Refefo Equip IP - Sierra Colorada - Rio Negro</t>
  </si>
  <si>
    <t>Nodo Refefo Equip IP - Sierra de los Padres - Buenos Aires</t>
  </si>
  <si>
    <t>Nodo Refefo Equip IP - Simbol - Santiago del Estero</t>
  </si>
  <si>
    <t>Nodo Refefo Equip IP - Sinsacate - Cordoba</t>
  </si>
  <si>
    <t>Nodo Refefo Equip IP - SIP - CABA</t>
  </si>
  <si>
    <t>Nodo Refefo Equip IP - Sir Leonard - Entre Rios</t>
  </si>
  <si>
    <t>Nodo Refefo Equip IP - Socavones - Cordoba</t>
  </si>
  <si>
    <t>Nodo Refefo Equip IP - Soldado Maldonado - Tucuman</t>
  </si>
  <si>
    <t>Nodo Refefo Equip IP - Solis - Buenos Aires</t>
  </si>
  <si>
    <t>Nodo Refefo Equip IP - Sosa - Entre Rios</t>
  </si>
  <si>
    <t>Nodo Refefo Equip IP - Stroeder - Buenos Aires</t>
  </si>
  <si>
    <t>Nodo Refefo Equip IP - Suipacha - Buenos Aires</t>
  </si>
  <si>
    <t>Nodo Refefo Equip IP - Sunchales - Santa Fe</t>
  </si>
  <si>
    <t>Nodo Refefo Equip IP - Suncho Corral - Santiago del Estero</t>
  </si>
  <si>
    <t>Nodo Refefo Equip IP - Susana - Santa Fe</t>
  </si>
  <si>
    <t>Nodo Refefo Equip IP - Susques - Jujuy</t>
  </si>
  <si>
    <t>Nodo Refefo Equip IP - Tabossi - Entre Rios</t>
  </si>
  <si>
    <t>Nodo Refefo Equip IP - Tacanitas - Santiago del Estero</t>
  </si>
  <si>
    <t>Nodo Refefo Equip IP - Taco Pozo - Chaco</t>
  </si>
  <si>
    <t>Nodo Refefo Equip IP - Tacural - Santa Fe</t>
  </si>
  <si>
    <t>Nodo Refefo Equip IP - Tafi del Valle - Tucuman</t>
  </si>
  <si>
    <t>Nodo Refefo Equip IP - Tancacha - Cordoba</t>
  </si>
  <si>
    <t>Nodo Refefo Equip IP - Tandil - Buenos Aires</t>
  </si>
  <si>
    <t>Nodo Refefo Equip IP - Tapalque - Buenos Aires</t>
  </si>
  <si>
    <t>Nodo Refefo Equip IP - Tapso - Santiago del Estero</t>
  </si>
  <si>
    <t>Nodo Refefo Equip IP - Taquimilan - Neuquen</t>
  </si>
  <si>
    <t>Nodo Refefo Equip IP - Tartagal - Salta</t>
  </si>
  <si>
    <t>Nodo Refefo Equip IP - Tecka - Chubut</t>
  </si>
  <si>
    <t>Nodo Refefo Equip IP - Tecnopolis - Buenos Aires</t>
  </si>
  <si>
    <t>Nodo Refefo Equip IP - Telen - La Pampa</t>
  </si>
  <si>
    <t>Nodo Refefo Equip IP - Teniente Origone - Buenos Aires</t>
  </si>
  <si>
    <t>Nodo Refefo Equip IP - Teodelina - Santa Fe</t>
  </si>
  <si>
    <t>Nodo Refefo Equip IP - Termas de Rio Hondo - Santiago del Estero</t>
  </si>
  <si>
    <t>Nodo Refefo Equip IP - Tezanos Pintos - Entre Rios</t>
  </si>
  <si>
    <t>Nodo Refefo Equip IP - Theobald - Santa Fe</t>
  </si>
  <si>
    <t>Nodo Refefo Equip IP - Tilcara - Jujuy</t>
  </si>
  <si>
    <t>Nodo Refefo Equip IP - Timbues Sta.Fe - Santa Fe</t>
  </si>
  <si>
    <t>Nodo Refefo Equip IP - Tintina - Santiago del Estero</t>
  </si>
  <si>
    <t>Nodo Refefo Equip IP - Tio Pujio (Bypass: Villa Maria - Oliva) - Cordoba</t>
  </si>
  <si>
    <t>Nodo Refefo Equip IP - Toba - Santa Fe</t>
  </si>
  <si>
    <t>Nodo Refefo Equip IP - Tobantirenda - Salta</t>
  </si>
  <si>
    <t>Nodo Refefo Equip IP - Tobuna - Misiones</t>
  </si>
  <si>
    <t>Nodo Refefo Equip IP - Todd - Buenos Aires</t>
  </si>
  <si>
    <t>Nodo Refefo Equip IP - Tolhuin - Tierra del Fuego</t>
  </si>
  <si>
    <t>Nodo Refefo Equip IP - Tolloche - Salta</t>
  </si>
  <si>
    <t>Nodo Refefo Equip IP - Tolombon - Salta</t>
  </si>
  <si>
    <t>Nodo Refefo Equip IP - Tomas Jofre - Buenos Aires</t>
  </si>
  <si>
    <t>Nodo Refefo Equip IP - Tomas Young - Santiago del Estero</t>
  </si>
  <si>
    <t>Nodo Refefo Equip IP - Tornquist - Buenos Aires</t>
  </si>
  <si>
    <t>Nodo Refefo Equip IP - Torres - Buenos Aires</t>
  </si>
  <si>
    <t>Nodo Refefo Equip IP - Tortugas - Santa Fe</t>
  </si>
  <si>
    <t>Nodo Refefo Equip IP - Tostado - Santa Fe</t>
  </si>
  <si>
    <t>Nodo Refefo Equip IP - Tranquitas - Salta</t>
  </si>
  <si>
    <t>Nodo Refefo Equip IP - Transito - Cordoba</t>
  </si>
  <si>
    <t>Nodo Refefo Equip IP - Trenque Lauquen - Buenos Aires</t>
  </si>
  <si>
    <t>Nodo Refefo Equip IP - Tres Algarrobos - Buenos Aires</t>
  </si>
  <si>
    <t>Nodo Refefo Equip IP - Tres Cruces - Jujuy</t>
  </si>
  <si>
    <t>Nodo Refefo Equip IP - Tres Lagos - Santa Cruz</t>
  </si>
  <si>
    <t>Nodo Refefo Equip IP - Tres Lomas - Buenos Aires</t>
  </si>
  <si>
    <t>Nodo Refefo Equip IP - Tte Berdina - Tucuman</t>
  </si>
  <si>
    <t>Nodo Refefo Equip IP - Tuclame - Cordoba</t>
  </si>
  <si>
    <t>Nodo Refefo Equip IP - Tucuman - Tucuman</t>
  </si>
  <si>
    <t>Nodo Refefo Equip IP - Tumbaya - Jujuy</t>
  </si>
  <si>
    <t>Nodo Refefo Equip IP - Tunuyan - Mendoza</t>
  </si>
  <si>
    <t>Nodo Refefo Equip IP - Tupeli - San Juan</t>
  </si>
  <si>
    <t>Nodo Refefo Equip IP - Unanue - La Pampa</t>
  </si>
  <si>
    <t>Nodo Refefo Equip IP - Uquia - Jujuy</t>
  </si>
  <si>
    <t>Nodo Refefo Equip IP - Urdinarrain - Entre Rios</t>
  </si>
  <si>
    <t>Nodo Refefo Equip IP - Uribelarrea - Buenos Aires</t>
  </si>
  <si>
    <t>Nodo Refefo Equip IP - Uriburu - La Pampa</t>
  </si>
  <si>
    <t>Nodo Refefo Equip IP - Urundel - Salta</t>
  </si>
  <si>
    <t>Nodo Refefo Equip IP - Urutau - Santiago del Estero</t>
  </si>
  <si>
    <t>Nodo Refefo Equip IP - Ushuaia - Tierra del Fuego</t>
  </si>
  <si>
    <t>Nodo Refefo Equip IP - Valcheta - Rio Negro</t>
  </si>
  <si>
    <t>Nodo Refefo Equip IP - Vallecito - San Juan</t>
  </si>
  <si>
    <t>Nodo Refefo Equip IP - Vedia - Buenos Aires</t>
  </si>
  <si>
    <t>Nodo Refefo Equip IP - Venado Tuerto - Santa Fe</t>
  </si>
  <si>
    <t>Nodo Refefo Equip IP - Vera - Santa Fe</t>
  </si>
  <si>
    <t>Nodo Refefo Equip IP - Viale - Entre Rios</t>
  </si>
  <si>
    <t>Nodo Refefo Equip IP - Vichigasta - La Rioja</t>
  </si>
  <si>
    <t>Nodo Refefo Equip IP - Victoria - Entre Rios</t>
  </si>
  <si>
    <t>Nodo Refefo Equip IP - Victorica - La Pampa</t>
  </si>
  <si>
    <t>Nodo Refefo Equip IP - Vicuna Mackena - Cordoba</t>
  </si>
  <si>
    <t>Nodo Refefo Equip IP - Viedma - Rio Negro</t>
  </si>
  <si>
    <t>Nodo Refefo Equip IP - Vilelas - Santiago del Estero</t>
  </si>
  <si>
    <t>Nodo Refefo Equip IP - Villa Alsina - Buenos Aires</t>
  </si>
  <si>
    <t>Nodo Refefo Equip IP - Villa Amelia - Santa Fe</t>
  </si>
  <si>
    <t>Nodo Refefo Equip IP - Villa Angelica - Buenos Aires</t>
  </si>
  <si>
    <t>Nodo Refefo Equip IP - Villa Atamisqui - Santiago del Estero</t>
  </si>
  <si>
    <t>Nodo Refefo Equip IP - Villa Atuel - Mendoza</t>
  </si>
  <si>
    <t>Nodo Refefo Equip IP - Villa Belgrano - Tucuman</t>
  </si>
  <si>
    <t>Nodo Refefo Equip IP - Villa Borjas - San Juan</t>
  </si>
  <si>
    <t>Nodo Refefo Equip IP - Villa Campanario - Rio Negro</t>
  </si>
  <si>
    <t>Nodo Refefo Equip IP - Villa Castelar - Buenos Aires</t>
  </si>
  <si>
    <t>Nodo Refefo Equip IP - Villa Catedral - Rio Negro</t>
  </si>
  <si>
    <t>Nodo Refefo Equip IP - Villa Clara - Entre Rios</t>
  </si>
  <si>
    <t>Nodo Refefo Equip IP - Villa Clodomiro Hileret - Tucuman</t>
  </si>
  <si>
    <t>Nodo Refefo Equip IP - Villa Constitucion - Santa Fe</t>
  </si>
  <si>
    <t>Nodo Refefo Equip IP - Villa Cordoba - Corrientes</t>
  </si>
  <si>
    <t>Nodo Refefo Equip IP - Villa de Leales - Tucuman</t>
  </si>
  <si>
    <t>Nodo Refefo Equip IP - Villa de Soto - Cordoba</t>
  </si>
  <si>
    <t>Nodo Refefo Equip IP - Villa del Plata - Santa Fe</t>
  </si>
  <si>
    <t>Nodo Refefo Equip IP - Villa del Totoral - Cordoba</t>
  </si>
  <si>
    <t>Nodo Refefo Equip IP - Villa del Transito - Cordoba</t>
  </si>
  <si>
    <t>Nodo Refefo Equip IP - Villa Dominguez - Entre Rios</t>
  </si>
  <si>
    <t>Nodo Refefo Equip IP - Villa Dominguito - San Juan</t>
  </si>
  <si>
    <t>Nodo Refefo Equip IP - Villa Don Bosco - San Juan</t>
  </si>
  <si>
    <t>Nodo Refefo Equip IP - Villa El Chocon - Neuquen</t>
  </si>
  <si>
    <t>Nodo Refefo Equip IP - Villa El Tango - San Juan</t>
  </si>
  <si>
    <t>Nodo Refefo Equip IP - Villa Eloisa - Santa Fe</t>
  </si>
  <si>
    <t>Nodo Refefo Equip IP - Villa Figueroa - Santiago del Estero</t>
  </si>
  <si>
    <t>Nodo Refefo Equip IP - Villa Fontana - Entre Rios</t>
  </si>
  <si>
    <t>Nodo Refefo Equip IP - Villa General San Martin - San Juan</t>
  </si>
  <si>
    <t>Nodo Refefo Equip IP - Villa General San Martin - Campo - San Juan</t>
  </si>
  <si>
    <t>Nodo Refefo Equip IP - Villa General Savio - Buenos Aires</t>
  </si>
  <si>
    <t>Nodo Refefo Equip IP - Villa Gesell - Buenos Aires</t>
  </si>
  <si>
    <t>Nodo Refefo Equip IP - Villa Gutierrez - Cordoba</t>
  </si>
  <si>
    <t>Nodo Refefo Equip IP - Villa Ibanez - San Juan</t>
  </si>
  <si>
    <t>Nodo Refefo Equip IP - Villa Independencia - San Juan</t>
  </si>
  <si>
    <t>Nodo Refefo Equip IP - Villa La Angostura - Neuquen</t>
  </si>
  <si>
    <t>Nodo Refefo Equip IP - Villa La Ribera - Santa Fe</t>
  </si>
  <si>
    <t>Nodo Refefo Equip IP - Villa Laguna la Brava - Buenos Aires</t>
  </si>
  <si>
    <t>Nodo Refefo Equip IP - Villa Libertador San Martin - Entre Rios</t>
  </si>
  <si>
    <t>Nodo Refefo Equip IP - Villa Llao Llao - Rio Negro</t>
  </si>
  <si>
    <t>Nodo Refefo Equip IP - Villa Los Coihues - Rio Negro</t>
  </si>
  <si>
    <t>Nodo Refefo Equip IP - Villa Los Llanos - Cordoba</t>
  </si>
  <si>
    <t>Nodo Refefo Equip IP - Villa Mantero - Entre Rios</t>
  </si>
  <si>
    <t>Nodo Refefo Equip IP - Villa Maria - Cordoba</t>
  </si>
  <si>
    <t>Nodo Refefo Equip IP - Villa Media Agua - San Juan</t>
  </si>
  <si>
    <t>Nodo Refefo Equip IP - Villa Meliquina - Neuquen</t>
  </si>
  <si>
    <t>Nodo Refefo Equip IP - Villa Mercedes - San Juan</t>
  </si>
  <si>
    <t>Nodo Refefo Equip IP - Villa Quinteros - Tucuman</t>
  </si>
  <si>
    <t>Nodo Refefo Equip IP - Villa Ramallo - Buenos Aires</t>
  </si>
  <si>
    <t>Nodo Refefo Equip IP - Villa Ruiz - Buenos Aires</t>
  </si>
  <si>
    <t>Nodo Refefo Equip IP - Villa San Isidro - Rio Negro</t>
  </si>
  <si>
    <t>Nodo Refefo Equip IP - Villa San Jose - Santa Fe</t>
  </si>
  <si>
    <t>Nodo Refefo Equip IP - Villa San Justo - Entre Rios</t>
  </si>
  <si>
    <t>Nodo Refefo Equip IP - Villa San Marcial - Entre Rios</t>
  </si>
  <si>
    <t>Nodo Refefo Equip IP - Villa San Martin - Santiago del Estero</t>
  </si>
  <si>
    <t>Nodo Refefo Equip IP - Villa Santa Rosa - San Juan</t>
  </si>
  <si>
    <t>Nodo Refefo Equip IP - Villa Trinidad - Santa Fe</t>
  </si>
  <si>
    <t>Nodo Refefo Equip IP - Villa Tulumaya - Mendoza</t>
  </si>
  <si>
    <t>Nodo Refefo Equip IP - Villa Union - La Rioja</t>
  </si>
  <si>
    <t>Nodo Refefo Equip IP - Villa Vil - Catamarca</t>
  </si>
  <si>
    <t>Nodo Refefo Equip IP - Villaguay - Entre Rios</t>
  </si>
  <si>
    <t>Nodo Refefo Equip IP - Villalonga - Buenos Aires</t>
  </si>
  <si>
    <t>Nodo Refefo Equip IP - Villanueva - Buenos Aires</t>
  </si>
  <si>
    <t>Nodo Refefo Equip IP - Vina - Buenos Aires</t>
  </si>
  <si>
    <t>Nodo Refefo Equip IP - Vinalito - Jujuy</t>
  </si>
  <si>
    <t>Nodo Refefo Equip IP - Vista Alegre Norte - Neuquen</t>
  </si>
  <si>
    <t>Nodo Refefo Equip IP - Vista Alegre Sur - Neuquen</t>
  </si>
  <si>
    <t>Nodo Refefo Equip IP - Volcan - Jujuy</t>
  </si>
  <si>
    <t>Nodo Refefo Equip IP - Wanda - Misiones</t>
  </si>
  <si>
    <t>Nodo Refefo Equip IP - Winifreda - La Pampa</t>
  </si>
  <si>
    <t>Nodo Refefo Equip IP - Yacuy - Salta</t>
  </si>
  <si>
    <t>Nodo Refefo Equip IP - Yala - Jujuy</t>
  </si>
  <si>
    <t>Nodo Refefo Equip IP - Yapes - Catamarca</t>
  </si>
  <si>
    <t>Nodo Refefo Equip IP - Yavi - Jujuy</t>
  </si>
  <si>
    <t>Nodo Refefo Equip IP - Yavi Chico - Jujuy</t>
  </si>
  <si>
    <t>Nodo Refefo Equip IP - Yerba Buena - Tucuman</t>
  </si>
  <si>
    <t>Nodo Refefo Equip IP - YPF Ensenada - Buenos Aires</t>
  </si>
  <si>
    <t>Nodo Refefo Equip IP - Yuto - Jujuy</t>
  </si>
  <si>
    <t>Nodo Refefo Equip IP - Zapala - Neuquen</t>
  </si>
  <si>
    <t>Nodo Refefo Equip IP - Zarate - Buenos Aires</t>
  </si>
  <si>
    <t>Nodo Refefo Equip IP - Zavalia - Buenos Aires</t>
  </si>
  <si>
    <t>Nodo Refefo Equip IP - CABA -IAF - CABA</t>
  </si>
  <si>
    <t>Nodo Refefo Equip IP - CABA -Min Cultura - CABA</t>
  </si>
  <si>
    <t>Nodo Refefo Equip IP - CABA -MIN_AMB - CABA</t>
  </si>
  <si>
    <t>Nodo Refefo Equip IP - CABA -MIN_TUR - CABA</t>
  </si>
  <si>
    <t>Nodo Refefo Equip IP - CABA -PAMI - CABA</t>
  </si>
  <si>
    <t>Nodo Refefo Equip IP - CABA -PSA - CABA</t>
  </si>
  <si>
    <t>Nodo Refefo Equip IP - CABA -Puerto Buenos Aires - CABA</t>
  </si>
  <si>
    <t>Nodo Refefo Equip IP - CABA -SSalud - CABA</t>
  </si>
  <si>
    <t>Nodo Refefo Equip IP - CABA -UBA - CABA</t>
  </si>
  <si>
    <t>Telviso,,Buenos Aires,GABINETE</t>
  </si>
  <si>
    <t>COUBICACIÓN EN PREDIO DE SAMEEP. RP7 A 500M DEL CRUCE CON R8 CHARADAI</t>
  </si>
  <si>
    <t>EQUIP CIENA BENAVIDEZ Y OTROS SALA REFEFO</t>
  </si>
  <si>
    <t>Nodo Refefo Equip IP - CPE - SERV-304394 - M.Centurion-1123901246 - Puerto Iguazu</t>
  </si>
  <si>
    <t>34 bis</t>
  </si>
  <si>
    <t xml:space="preserve"> 36°13'0.85"S   61° 7'8.28"O</t>
  </si>
  <si>
    <t xml:space="preserve"> 34°38'48.99"S   68°22'27.93"O</t>
  </si>
  <si>
    <t>AG2025</t>
  </si>
  <si>
    <t>Nodo Refefo -Carhue - Buenos Aires - Obra civil y entorno</t>
  </si>
  <si>
    <t>Nodo Refefo -Ceibas - Entre Rios  - Obra civil y entorno</t>
  </si>
  <si>
    <t>Nodo Refefo -Villa Elisa - Entre Rios  - Obra civil y entorno</t>
  </si>
  <si>
    <t>Nodo Refefo -Itaibate - Corrientes - Obra civil y entorno</t>
  </si>
  <si>
    <t>Nodo Refefo -Pirayu - Corrientes - Obra civil y entorno</t>
  </si>
  <si>
    <t>Nodo Refefo -Ituzaingo - Corrientes - Obra civil y entorno</t>
  </si>
  <si>
    <t>Nodo Refefo -Comodoro - Chubut - Obra civil y entorno</t>
  </si>
  <si>
    <t>Nodo Refefo -Lago Epuyen - Chubut - Obra civil y entorno</t>
  </si>
  <si>
    <t>Nodo Refefo -Villa Mazan - La Rioja - Obra civil y entorno</t>
  </si>
  <si>
    <t>Nodo Refefo -Cullen - Tierra del Fuego - Obra civil y entorno</t>
  </si>
  <si>
    <t>Nodo Refefo -Ushuaia - Tierra del Fuego - Obra civil y entorno</t>
  </si>
  <si>
    <t>Nodo Refefo -Tolhuin - Tierra del Fuego - Obra civil y entorno</t>
  </si>
  <si>
    <t>Nodo Refefo -Rio Grande - Tierra del Fuego - Obra civil y entorno</t>
  </si>
  <si>
    <t>Nodo Refefo -San Sebastian - Tierra del Fuego - Obra civil y entorno</t>
  </si>
  <si>
    <t>Nodo Refefo -Cañadon Alfa - Tierra del Fuego - Obra civil y entorno</t>
  </si>
  <si>
    <t>RESUMEN DE SUMAS ASEGURADAS</t>
  </si>
  <si>
    <t>EDIFICIOS</t>
  </si>
  <si>
    <t>INSTALACIONES</t>
  </si>
  <si>
    <t>EDT</t>
  </si>
  <si>
    <t>UTT</t>
  </si>
  <si>
    <t>SEDE BENAVIDEZ: SECTOR ADMINISTRACIÓN- JUAN DOMINGO PERÓN 7394</t>
  </si>
  <si>
    <t>SEDE BENAVIDEZ: SECTOR EDIFICIOS ALQUILADO SS-JUAN DOMINGO PERON 7394</t>
  </si>
  <si>
    <t>SEDE BENAVIDEZ: SECTOR EDIFICIOS TÉCNICOS Y DEPÓSITO- JUAN D PERON 7394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</si>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</sst>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[$USD]\ * #,##0.00_ ;_ [$USD]\ * \-#,##0.00_ ;_ [$USD]\ * &quot;-&quot;??_ ;_ @_ "/>
    <numFmt numFmtId="165" formatCode="[$USD]\ #,##0.00;[$USD]\ \-#,##0.00"/>
    <numFmt numFmtId="166" formatCode="[$USD]\ #,##0.00"/>
    <numFmt numFmtId="167" formatCode="_-[$USD]\ * #,##0_-;\-[$USD]\ * #,##0_-;_-[$USD]\ * &quot;-&quot;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" fillId="31" borderId="4" applyNumberFormat="0" applyFont="0" applyAlignment="0" applyProtection="0"/>
    <xf numFmtId="0" fontId="10" fillId="20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6" fillId="0" borderId="7" applyNumberFormat="0" applyFill="0" applyAlignment="0" applyProtection="0"/>
    <xf numFmtId="0" fontId="15" fillId="0" borderId="8" applyNumberFormat="0" applyFill="0" applyAlignment="0" applyProtection="0"/>
    <xf numFmtId="165" fontId="1" fillId="0" borderId="0"/>
    <xf numFmtId="0" fontId="19" fillId="0" borderId="0"/>
  </cellStyleXfs>
  <cellXfs count="83">
    <xf numFmtId="0" fontId="0" fillId="0" borderId="0" xfId="0"/>
    <xf numFmtId="0" fontId="17" fillId="0" borderId="0" xfId="0" applyFont="1"/>
    <xf numFmtId="0" fontId="17" fillId="32" borderId="0" xfId="0" applyFont="1" applyFill="1"/>
    <xf numFmtId="164" fontId="17" fillId="0" borderId="0" xfId="0" applyNumberFormat="1" applyFont="1"/>
    <xf numFmtId="4" fontId="0" fillId="0" borderId="0" xfId="0" applyNumberFormat="1"/>
    <xf numFmtId="9" fontId="0" fillId="0" borderId="0" xfId="0" applyNumberFormat="1"/>
    <xf numFmtId="0" fontId="17" fillId="0" borderId="0" xfId="0" applyFont="1" applyAlignment="1">
      <alignment horizontal="center" vertical="center"/>
    </xf>
    <xf numFmtId="0" fontId="17" fillId="0" borderId="10" xfId="0" applyFont="1" applyBorder="1"/>
    <xf numFmtId="0" fontId="17" fillId="0" borderId="11" xfId="0" applyFont="1" applyBorder="1"/>
    <xf numFmtId="164" fontId="17" fillId="0" borderId="11" xfId="0" applyNumberFormat="1" applyFont="1" applyBorder="1"/>
    <xf numFmtId="0" fontId="0" fillId="0" borderId="11" xfId="0" applyBorder="1"/>
    <xf numFmtId="0" fontId="0" fillId="0" borderId="11" xfId="0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19" fillId="0" borderId="0" xfId="41"/>
    <xf numFmtId="0" fontId="17" fillId="0" borderId="10" xfId="0" applyFont="1" applyBorder="1" applyAlignment="1">
      <alignment horizontal="center" vertical="center"/>
    </xf>
    <xf numFmtId="0" fontId="20" fillId="0" borderId="0" xfId="41" applyFont="1"/>
    <xf numFmtId="0" fontId="21" fillId="0" borderId="0" xfId="41" applyFont="1"/>
    <xf numFmtId="0" fontId="21" fillId="0" borderId="0" xfId="41" applyFont="1" applyAlignment="1">
      <alignment horizontal="center"/>
    </xf>
    <xf numFmtId="0" fontId="22" fillId="0" borderId="0" xfId="41" applyFont="1"/>
    <xf numFmtId="0" fontId="22" fillId="0" borderId="0" xfId="41" applyFont="1" applyAlignment="1">
      <alignment horizontal="center"/>
    </xf>
    <xf numFmtId="0" fontId="22" fillId="34" borderId="0" xfId="41" applyFont="1" applyFill="1"/>
    <xf numFmtId="0" fontId="22" fillId="34" borderId="0" xfId="41" applyFont="1" applyFill="1" applyAlignment="1">
      <alignment horizontal="center"/>
    </xf>
    <xf numFmtId="166" fontId="18" fillId="0" borderId="0" xfId="41" applyNumberFormat="1" applyFont="1"/>
    <xf numFmtId="0" fontId="22" fillId="0" borderId="11" xfId="41" applyFont="1" applyBorder="1" applyAlignment="1">
      <alignment horizontal="center"/>
    </xf>
    <xf numFmtId="0" fontId="22" fillId="0" borderId="11" xfId="41" applyFont="1" applyBorder="1"/>
    <xf numFmtId="15" fontId="22" fillId="0" borderId="11" xfId="41" applyNumberFormat="1" applyFont="1" applyBorder="1" applyAlignment="1">
      <alignment horizontal="center"/>
    </xf>
    <xf numFmtId="166" fontId="22" fillId="0" borderId="11" xfId="41" applyNumberFormat="1" applyFont="1" applyBorder="1" applyAlignment="1">
      <alignment horizontal="center"/>
    </xf>
    <xf numFmtId="15" fontId="22" fillId="34" borderId="11" xfId="41" applyNumberFormat="1" applyFont="1" applyFill="1" applyBorder="1" applyAlignment="1">
      <alignment horizontal="center"/>
    </xf>
    <xf numFmtId="0" fontId="22" fillId="0" borderId="12" xfId="41" applyFont="1" applyBorder="1" applyAlignment="1">
      <alignment horizontal="center"/>
    </xf>
    <xf numFmtId="0" fontId="22" fillId="0" borderId="12" xfId="41" applyFont="1" applyBorder="1"/>
    <xf numFmtId="0" fontId="4" fillId="33" borderId="11" xfId="41" applyFont="1" applyFill="1" applyBorder="1" applyAlignment="1">
      <alignment horizontal="center"/>
    </xf>
    <xf numFmtId="0" fontId="4" fillId="33" borderId="11" xfId="41" applyFont="1" applyFill="1" applyBorder="1" applyAlignment="1">
      <alignment horizontal="center" vertical="center"/>
    </xf>
    <xf numFmtId="164" fontId="4" fillId="33" borderId="0" xfId="0" applyNumberFormat="1" applyFont="1" applyFill="1" applyAlignment="1">
      <alignment horizontal="center" vertical="center"/>
    </xf>
    <xf numFmtId="166" fontId="18" fillId="34" borderId="13" xfId="41" applyNumberFormat="1" applyFont="1" applyFill="1" applyBorder="1" applyAlignment="1">
      <alignment horizontal="center" vertical="center"/>
    </xf>
    <xf numFmtId="0" fontId="4" fillId="33" borderId="9" xfId="41" applyFont="1" applyFill="1" applyBorder="1" applyAlignment="1">
      <alignment horizontal="center" vertical="center"/>
    </xf>
    <xf numFmtId="15" fontId="4" fillId="33" borderId="13" xfId="41" applyNumberFormat="1" applyFont="1" applyFill="1" applyBorder="1" applyAlignment="1">
      <alignment horizontal="center" vertical="center"/>
    </xf>
    <xf numFmtId="0" fontId="16" fillId="33" borderId="9" xfId="0" applyFont="1" applyFill="1" applyBorder="1" applyAlignment="1">
      <alignment horizontal="center" vertical="center"/>
    </xf>
    <xf numFmtId="164" fontId="23" fillId="0" borderId="9" xfId="0" applyNumberFormat="1" applyFont="1" applyBorder="1"/>
    <xf numFmtId="15" fontId="22" fillId="34" borderId="15" xfId="41" applyNumberFormat="1" applyFont="1" applyFill="1" applyBorder="1" applyAlignment="1">
      <alignment horizontal="center"/>
    </xf>
    <xf numFmtId="166" fontId="22" fillId="0" borderId="15" xfId="41" applyNumberFormat="1" applyFont="1" applyBorder="1" applyAlignment="1">
      <alignment horizontal="center"/>
    </xf>
    <xf numFmtId="15" fontId="4" fillId="33" borderId="16" xfId="41" applyNumberFormat="1" applyFont="1" applyFill="1" applyBorder="1" applyAlignment="1">
      <alignment horizontal="center"/>
    </xf>
    <xf numFmtId="166" fontId="18" fillId="0" borderId="17" xfId="41" applyNumberFormat="1" applyFont="1" applyBorder="1"/>
    <xf numFmtId="166" fontId="0" fillId="0" borderId="0" xfId="0" applyNumberFormat="1"/>
    <xf numFmtId="166" fontId="22" fillId="0" borderId="0" xfId="41" applyNumberFormat="1" applyFont="1"/>
    <xf numFmtId="0" fontId="17" fillId="32" borderId="11" xfId="0" applyFont="1" applyFill="1" applyBorder="1"/>
    <xf numFmtId="0" fontId="17" fillId="32" borderId="11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wrapText="1"/>
    </xf>
    <xf numFmtId="0" fontId="17" fillId="32" borderId="11" xfId="0" applyFont="1" applyFill="1" applyBorder="1" applyAlignment="1">
      <alignment horizontal="left" vertical="center"/>
    </xf>
    <xf numFmtId="0" fontId="25" fillId="34" borderId="18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166" fontId="22" fillId="0" borderId="10" xfId="41" applyNumberFormat="1" applyFont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26" fillId="34" borderId="21" xfId="0" applyFont="1" applyFill="1" applyBorder="1" applyAlignment="1">
      <alignment horizontal="center" vertical="center"/>
    </xf>
    <xf numFmtId="166" fontId="22" fillId="0" borderId="11" xfId="41" applyNumberFormat="1" applyFont="1" applyBorder="1" applyAlignment="1">
      <alignment horizontal="center" vertical="center"/>
    </xf>
    <xf numFmtId="0" fontId="26" fillId="0" borderId="21" xfId="0" applyFont="1" applyBorder="1"/>
    <xf numFmtId="0" fontId="25" fillId="34" borderId="22" xfId="0" applyFont="1" applyFill="1" applyBorder="1" applyAlignment="1">
      <alignment horizontal="center" vertical="center"/>
    </xf>
    <xf numFmtId="0" fontId="25" fillId="34" borderId="23" xfId="0" applyFont="1" applyFill="1" applyBorder="1" applyAlignment="1">
      <alignment horizontal="center" vertical="center"/>
    </xf>
    <xf numFmtId="0" fontId="19" fillId="34" borderId="23" xfId="0" applyFont="1" applyFill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34" borderId="23" xfId="0" applyFont="1" applyFill="1" applyBorder="1" applyAlignment="1">
      <alignment horizontal="center" vertical="center"/>
    </xf>
    <xf numFmtId="166" fontId="22" fillId="0" borderId="12" xfId="41" applyNumberFormat="1" applyFont="1" applyBorder="1" applyAlignment="1">
      <alignment horizontal="center" vertical="center"/>
    </xf>
    <xf numFmtId="0" fontId="22" fillId="0" borderId="0" xfId="41" applyFont="1" applyAlignment="1">
      <alignment horizontal="center" vertical="center"/>
    </xf>
    <xf numFmtId="9" fontId="17" fillId="0" borderId="0" xfId="0" applyNumberFormat="1" applyFont="1"/>
    <xf numFmtId="164" fontId="17" fillId="35" borderId="11" xfId="0" applyNumberFormat="1" applyFont="1" applyFill="1" applyBorder="1"/>
    <xf numFmtId="0" fontId="24" fillId="0" borderId="9" xfId="0" applyNumberFormat="1" applyFont="1" applyFill="1" applyBorder="1" applyAlignment="1">
      <alignment horizontal="center"/>
    </xf>
    <xf numFmtId="164" fontId="17" fillId="36" borderId="11" xfId="0" applyNumberFormat="1" applyFont="1" applyFill="1" applyBorder="1"/>
    <xf numFmtId="164" fontId="17" fillId="36" borderId="10" xfId="0" applyNumberFormat="1" applyFont="1" applyFill="1" applyBorder="1"/>
    <xf numFmtId="0" fontId="0" fillId="34" borderId="24" xfId="0" applyFill="1" applyBorder="1" applyAlignment="1">
      <alignment horizontal="center"/>
    </xf>
    <xf numFmtId="164" fontId="17" fillId="37" borderId="11" xfId="0" applyNumberFormat="1" applyFont="1" applyFill="1" applyBorder="1"/>
    <xf numFmtId="167" fontId="17" fillId="35" borderId="9" xfId="0" applyNumberFormat="1" applyFont="1" applyFill="1" applyBorder="1" applyAlignment="1">
      <alignment horizontal="center"/>
    </xf>
    <xf numFmtId="164" fontId="27" fillId="0" borderId="0" xfId="0" applyNumberFormat="1" applyFont="1"/>
    <xf numFmtId="0" fontId="20" fillId="33" borderId="10" xfId="41" applyFont="1" applyFill="1" applyBorder="1" applyAlignment="1">
      <alignment horizontal="center"/>
    </xf>
    <xf numFmtId="0" fontId="20" fillId="33" borderId="14" xfId="41" applyFont="1" applyFill="1" applyBorder="1" applyAlignment="1">
      <alignment horizontal="center"/>
    </xf>
    <xf numFmtId="0" fontId="4" fillId="33" borderId="9" xfId="41" applyFont="1" applyFill="1" applyBorder="1" applyAlignment="1">
      <alignment horizontal="center"/>
    </xf>
    <xf numFmtId="0" fontId="20" fillId="33" borderId="25" xfId="41" applyFont="1" applyFill="1" applyBorder="1" applyAlignment="1">
      <alignment horizontal="center"/>
    </xf>
    <xf numFmtId="0" fontId="20" fillId="33" borderId="26" xfId="41" applyFont="1" applyFill="1" applyBorder="1" applyAlignment="1">
      <alignment horizontal="center"/>
    </xf>
    <xf numFmtId="164" fontId="4" fillId="33" borderId="0" xfId="41" applyNumberFormat="1" applyFont="1" applyFill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40" xr:uid="{00000000-0005-0000-0000-000020000000}"/>
    <cellStyle name="Normal 3" xfId="41" xr:uid="{00000000-0005-0000-0000-000021000000}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colors>
    <mruColors>
      <color rgb="FF00FF00"/>
      <color rgb="FFEAEAE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2</xdr:col>
      <xdr:colOff>1079288</xdr:colOff>
      <xdr:row>4</xdr:row>
      <xdr:rowOff>77259</xdr:rowOff>
    </xdr:to>
    <xdr:pic>
      <xdr:nvPicPr>
        <xdr:cNvPr id="2" name="Imagen 1" descr="Arsat Logo Vector - (.SVG + .PNG) - LogoVectorSeek.Com">
          <a:extLst>
            <a:ext uri="{FF2B5EF4-FFF2-40B4-BE49-F238E27FC236}">
              <a16:creationId xmlns:a16="http://schemas.microsoft.com/office/drawing/2014/main" id="{7B731198-3FAB-4E42-82A8-2CC0D38FF7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" y="66675"/>
          <a:ext cx="1965113" cy="74718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476038</xdr:colOff>
      <xdr:row>4</xdr:row>
      <xdr:rowOff>124884</xdr:rowOff>
    </xdr:to>
    <xdr:pic>
      <xdr:nvPicPr>
        <xdr:cNvPr id="5" name="Imagen 4" descr="Arsat Logo Vector - (.SVG + .PNG) - LogoVectorSeek.Com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933363" cy="77258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2</xdr:col>
      <xdr:colOff>1422188</xdr:colOff>
      <xdr:row>4</xdr:row>
      <xdr:rowOff>77259</xdr:rowOff>
    </xdr:to>
    <xdr:pic>
      <xdr:nvPicPr>
        <xdr:cNvPr id="5" name="Imagen 4" descr="Arsat Logo Vector - (.SVG + .PNG) - LogoVectorSeek.Com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933363" cy="77258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0</xdr:rowOff>
    </xdr:from>
    <xdr:to>
      <xdr:col>3</xdr:col>
      <xdr:colOff>685800</xdr:colOff>
      <xdr:row>3</xdr:row>
      <xdr:rowOff>133350</xdr:rowOff>
    </xdr:to>
    <xdr:pic>
      <xdr:nvPicPr>
        <xdr:cNvPr id="3" name="Imagen 2" descr="Arsat Logo Vector - (.SVG + .PNG) - LogoVectorSeek.Co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857375" cy="704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trimonio\Seguros\Actualizaci&#243;n%20Planilla%20TRO%20act%20202506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ilia\Desktop\ARSAT\Excel\Listado%20de%20ubicaciones%20ROBO%20y%20RC-Corregida%2003-05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RO"/>
      <sheetName val="Planilla Final"/>
      <sheetName val="Planilla Desactualizada"/>
      <sheetName val="HUBVSAT2025"/>
      <sheetName val="Logistica"/>
      <sheetName val="Gabinetes"/>
      <sheetName val="REFEFO OC y ent"/>
      <sheetName val="Refefo IP"/>
      <sheetName val="Soporote Refefo IP"/>
      <sheetName val="Data Center"/>
      <sheetName val="Valor edif"/>
      <sheetName val="Mobiliario"/>
      <sheetName val="ANEXO 1- 1.2 Antenas"/>
      <sheetName val="Anexo - 1.1.1 Inventario "/>
      <sheetName val="Anexo - 1.1.2 Inventario"/>
      <sheetName val="Espacios Compartidos SILICA"/>
      <sheetName val="Adicionales 2014-2015"/>
      <sheetName val="272438-1 MANSILLA..."/>
      <sheetName val="272438-1 SANTA FE..."/>
      <sheetName val="272438-3 San Rafael"/>
      <sheetName val="272438-3 Carmen de Areco"/>
      <sheetName val="272438-3 Benavidez..."/>
      <sheetName val="272438-7 IPAS"/>
      <sheetName val="272438-8 Diego de Alvear..."/>
      <sheetName val="272438-8 Vedia..."/>
      <sheetName val="272438-10 y 11 Formosa..."/>
      <sheetName val="272438-12 SANTA FE..."/>
      <sheetName val="272438-13 Mendoza"/>
      <sheetName val="272438-13 Paso de las carretas"/>
      <sheetName val="272438-14 Eq de medición"/>
      <sheetName val="272438-15 Perito Moreno..."/>
      <sheetName val="272438-18 General Conesa..."/>
      <sheetName val="272438-18 Esperanza..."/>
      <sheetName val="272438-18 Chajarí..."/>
      <sheetName val="272438-18 Cañada 12..."/>
      <sheetName val="317085-1 EXFO"/>
      <sheetName val="317085-2 JDSU"/>
      <sheetName val="317085-9 tabl y cel"/>
      <sheetName val="317085-15  Chilecito..."/>
      <sheetName val="endoso 4 2017-18 Abasto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LOCALIDAD</v>
          </cell>
          <cell r="D1" t="str">
            <v>DEPARTAMENTO</v>
          </cell>
          <cell r="E1" t="str">
            <v>PROVINCIA</v>
          </cell>
          <cell r="F1" t="str">
            <v>TIPO DE GABINETE</v>
          </cell>
          <cell r="G1" t="str">
            <v>CAMBIO DE PASS</v>
          </cell>
          <cell r="H1" t="str">
            <v>control valor</v>
          </cell>
          <cell r="I1" t="str">
            <v>LATITUD</v>
          </cell>
          <cell r="J1" t="str">
            <v>LONGITUD</v>
          </cell>
          <cell r="K1" t="str">
            <v>IP</v>
          </cell>
          <cell r="L1" t="str">
            <v>MOD. RECTIFICADOR</v>
          </cell>
          <cell r="M1" t="str">
            <v>S/N GABINETE</v>
          </cell>
          <cell r="N1" t="str">
            <v>EQUIPO DE ACCESO</v>
          </cell>
          <cell r="O1" t="str">
            <v>CONFORME INTEGRACIoN DADA</v>
          </cell>
          <cell r="P1" t="str">
            <v>MEDICIoN DE ENLACE                                                                                                                                 (NW)</v>
          </cell>
          <cell r="Q1" t="str">
            <v>DESBALANCE</v>
          </cell>
          <cell r="R1" t="str">
            <v>FECHA DE PROTOCOLIZACIoN EN WONDER</v>
          </cell>
          <cell r="S1" t="str">
            <v>Valor obra civil</v>
          </cell>
          <cell r="T1" t="str">
            <v>Valor Gabinete</v>
          </cell>
          <cell r="U1" t="str">
            <v>Valor ATN</v>
          </cell>
          <cell r="V1" t="str">
            <v>Valor contenido</v>
          </cell>
        </row>
        <row r="2">
          <cell r="C2" t="str">
            <v>Gobernador Echague</v>
          </cell>
          <cell r="D2" t="str">
            <v>Tala</v>
          </cell>
          <cell r="E2" t="str">
            <v>Entre Rios</v>
          </cell>
          <cell r="F2" t="str">
            <v>Outdoor</v>
          </cell>
          <cell r="G2" t="str">
            <v>Gobernador Echague,Tala,Entre Rios,RAREGEG01GABINETE</v>
          </cell>
          <cell r="H2">
            <v>0</v>
          </cell>
          <cell r="I2" t="str">
            <v xml:space="preserve"> 32° 23 ' 36.13</v>
          </cell>
          <cell r="J2" t="str">
            <v xml:space="preserve"> 59° 16´33.19</v>
          </cell>
          <cell r="K2" t="str">
            <v>172.31.200.2</v>
          </cell>
          <cell r="L2" t="str">
            <v>EATON RM3-420-0320</v>
          </cell>
          <cell r="M2">
            <v>2017010024</v>
          </cell>
          <cell r="N2" t="str">
            <v>ATN910B</v>
          </cell>
          <cell r="O2" t="str">
            <v>ENTREGADO</v>
          </cell>
          <cell r="P2" t="str">
            <v>OK</v>
          </cell>
          <cell r="R2">
            <v>42881</v>
          </cell>
          <cell r="S2">
            <v>21870.487577639749</v>
          </cell>
          <cell r="T2">
            <v>4284</v>
          </cell>
          <cell r="U2">
            <v>3500</v>
          </cell>
          <cell r="V2">
            <v>7784</v>
          </cell>
        </row>
        <row r="3">
          <cell r="C3" t="str">
            <v>Las Guachas</v>
          </cell>
          <cell r="D3" t="str">
            <v>Tala</v>
          </cell>
          <cell r="E3" t="str">
            <v>Entre Rios</v>
          </cell>
          <cell r="F3" t="str">
            <v>Outdoor</v>
          </cell>
          <cell r="G3" t="str">
            <v>Las Guachas,Tala,Entre Rios,RARELGC01GABINETE</v>
          </cell>
          <cell r="H3">
            <v>0</v>
          </cell>
          <cell r="I3" t="str">
            <v xml:space="preserve"> 32° 28' 3.81</v>
          </cell>
          <cell r="J3" t="str">
            <v xml:space="preserve"> 59° 10' 23.37</v>
          </cell>
          <cell r="K3" t="str">
            <v>172.31.200.10</v>
          </cell>
          <cell r="L3" t="str">
            <v>EATON RM3-420-0320</v>
          </cell>
          <cell r="M3">
            <v>2017010021</v>
          </cell>
          <cell r="N3" t="str">
            <v>ATN910B</v>
          </cell>
          <cell r="O3" t="str">
            <v>ENTREGADO</v>
          </cell>
          <cell r="P3" t="str">
            <v>OK</v>
          </cell>
          <cell r="R3">
            <v>42891</v>
          </cell>
          <cell r="S3">
            <v>21870.487577639749</v>
          </cell>
          <cell r="T3">
            <v>4284</v>
          </cell>
          <cell r="U3">
            <v>3500</v>
          </cell>
          <cell r="V3">
            <v>7784</v>
          </cell>
        </row>
        <row r="4">
          <cell r="C4" t="str">
            <v>Gobernador Mansilla</v>
          </cell>
          <cell r="D4" t="str">
            <v>Tala</v>
          </cell>
          <cell r="E4" t="str">
            <v>Entre Rios</v>
          </cell>
          <cell r="F4" t="str">
            <v>Outdoor</v>
          </cell>
          <cell r="G4" t="str">
            <v>Gobernador Mansilla,Tala,Entre Rios,RAREGMN01GABINETE</v>
          </cell>
          <cell r="H4">
            <v>0</v>
          </cell>
          <cell r="I4" t="str">
            <v xml:space="preserve"> 32° 32' 47.36</v>
          </cell>
          <cell r="J4" t="str">
            <v xml:space="preserve"> 59° 21' 22.13</v>
          </cell>
          <cell r="K4" t="str">
            <v>172.31.200.18</v>
          </cell>
          <cell r="L4" t="str">
            <v>EATON RM3-420-0320</v>
          </cell>
          <cell r="M4">
            <v>2017010032</v>
          </cell>
          <cell r="N4" t="str">
            <v>ATN910B</v>
          </cell>
          <cell r="O4" t="str">
            <v>ENTREGADO</v>
          </cell>
          <cell r="P4" t="str">
            <v>OK</v>
          </cell>
          <cell r="R4">
            <v>42817</v>
          </cell>
          <cell r="S4">
            <v>21870.487577639749</v>
          </cell>
          <cell r="T4">
            <v>4284</v>
          </cell>
          <cell r="U4">
            <v>3500</v>
          </cell>
          <cell r="V4">
            <v>7784</v>
          </cell>
        </row>
        <row r="5">
          <cell r="C5" t="str">
            <v>Estacion Arroyo Cle</v>
          </cell>
          <cell r="D5" t="str">
            <v>Tala</v>
          </cell>
          <cell r="E5" t="str">
            <v>Entre Rios</v>
          </cell>
          <cell r="F5" t="str">
            <v>Outdoor</v>
          </cell>
          <cell r="G5" t="str">
            <v>Estacion Arroyo Cle,Tala,Entre Rios,RARECLE01GABINETE</v>
          </cell>
          <cell r="H5">
            <v>0</v>
          </cell>
          <cell r="I5" t="str">
            <v xml:space="preserve"> 32° 38' 2.00</v>
          </cell>
          <cell r="J5" t="str">
            <v xml:space="preserve"> 59° 24' 5.8</v>
          </cell>
          <cell r="K5" t="str">
            <v>172.31.200.26</v>
          </cell>
          <cell r="L5" t="str">
            <v>EATON RM3-420-0320</v>
          </cell>
          <cell r="M5">
            <v>2017010023</v>
          </cell>
          <cell r="N5" t="str">
            <v>ATN910B</v>
          </cell>
          <cell r="O5" t="str">
            <v>ENTREGADO</v>
          </cell>
          <cell r="P5" t="str">
            <v>OK</v>
          </cell>
          <cell r="R5">
            <v>42881</v>
          </cell>
          <cell r="S5">
            <v>21870.487577639749</v>
          </cell>
          <cell r="T5">
            <v>4284</v>
          </cell>
          <cell r="U5">
            <v>3500</v>
          </cell>
          <cell r="V5">
            <v>7784</v>
          </cell>
        </row>
        <row r="6">
          <cell r="C6" t="str">
            <v>Aldea Asuncion</v>
          </cell>
          <cell r="D6" t="str">
            <v>Gualeguay</v>
          </cell>
          <cell r="E6" t="str">
            <v>Entre Rios</v>
          </cell>
          <cell r="F6" t="str">
            <v>Outdoor</v>
          </cell>
          <cell r="G6" t="str">
            <v>Aldea Asuncion,Gualeguay,Entre Rios,RAREADA01GABINETE</v>
          </cell>
          <cell r="H6">
            <v>0</v>
          </cell>
          <cell r="I6" t="str">
            <v xml:space="preserve"> 32° 49' 30.6</v>
          </cell>
          <cell r="J6" t="str">
            <v xml:space="preserve"> 59° 13' 52.5</v>
          </cell>
          <cell r="K6" t="str">
            <v>172.31.200.34</v>
          </cell>
          <cell r="L6" t="str">
            <v>EATON RM3-420-0320</v>
          </cell>
          <cell r="M6">
            <v>2017010026</v>
          </cell>
          <cell r="N6" t="str">
            <v>ATN905</v>
          </cell>
          <cell r="O6" t="str">
            <v>ENTREGADO</v>
          </cell>
          <cell r="P6" t="str">
            <v>OK</v>
          </cell>
          <cell r="R6">
            <v>42893</v>
          </cell>
          <cell r="S6">
            <v>21870.487577639749</v>
          </cell>
          <cell r="T6">
            <v>4284</v>
          </cell>
          <cell r="U6">
            <v>1500</v>
          </cell>
          <cell r="V6">
            <v>5784</v>
          </cell>
        </row>
        <row r="7">
          <cell r="C7" t="str">
            <v>Estacion Lazo</v>
          </cell>
          <cell r="D7" t="str">
            <v>Gualeguay</v>
          </cell>
          <cell r="E7" t="str">
            <v>Entre Rios</v>
          </cell>
          <cell r="F7" t="str">
            <v>Outdoor</v>
          </cell>
          <cell r="G7" t="str">
            <v>Estacion Lazo,Gualeguay,Entre Rios,RARETLZ01GABINETE</v>
          </cell>
          <cell r="H7">
            <v>0</v>
          </cell>
          <cell r="I7" t="str">
            <v xml:space="preserve"> 32° 52' 18.6</v>
          </cell>
          <cell r="J7" t="str">
            <v xml:space="preserve"> 59° 25' 20.5</v>
          </cell>
          <cell r="K7" t="str">
            <v>172.31.200.42</v>
          </cell>
          <cell r="L7" t="str">
            <v>EATON RM3-420-0320</v>
          </cell>
          <cell r="M7">
            <v>2017010011</v>
          </cell>
          <cell r="N7" t="str">
            <v>ATN910B</v>
          </cell>
          <cell r="O7" t="str">
            <v>ENTREGADO</v>
          </cell>
          <cell r="P7" t="str">
            <v>OK</v>
          </cell>
          <cell r="R7">
            <v>43005</v>
          </cell>
          <cell r="S7">
            <v>21870.487577639749</v>
          </cell>
          <cell r="T7">
            <v>4284</v>
          </cell>
          <cell r="U7">
            <v>3500</v>
          </cell>
          <cell r="V7">
            <v>7784</v>
          </cell>
        </row>
        <row r="8">
          <cell r="C8" t="str">
            <v>Puerto Ruiz</v>
          </cell>
          <cell r="D8" t="str">
            <v>Gualeguay</v>
          </cell>
          <cell r="E8" t="str">
            <v>Entre Rios</v>
          </cell>
          <cell r="F8" t="str">
            <v>Outdoor</v>
          </cell>
          <cell r="G8" t="str">
            <v>Puerto Ruiz,Gualeguay,Entre Rios,RAREPRZ01GABINETE</v>
          </cell>
          <cell r="H8">
            <v>0</v>
          </cell>
          <cell r="I8" t="str">
            <v xml:space="preserve"> 33° 13' 11.4</v>
          </cell>
          <cell r="J8" t="str">
            <v xml:space="preserve"> 59° 21' 46.9</v>
          </cell>
          <cell r="K8" t="str">
            <v>172.31.200.50</v>
          </cell>
          <cell r="L8" t="str">
            <v>EATON RM3-420-0320</v>
          </cell>
          <cell r="M8">
            <v>2017010027</v>
          </cell>
          <cell r="N8" t="str">
            <v>ATN910B</v>
          </cell>
          <cell r="O8" t="str">
            <v>ENTREGADO</v>
          </cell>
          <cell r="P8" t="str">
            <v>OK</v>
          </cell>
          <cell r="R8">
            <v>43167</v>
          </cell>
          <cell r="S8">
            <v>21870.487577639749</v>
          </cell>
          <cell r="T8">
            <v>4284</v>
          </cell>
          <cell r="U8">
            <v>3500</v>
          </cell>
          <cell r="V8">
            <v>7784</v>
          </cell>
        </row>
        <row r="9">
          <cell r="C9" t="str">
            <v>Enrique Carbo</v>
          </cell>
          <cell r="D9" t="str">
            <v>Gualeguaychu</v>
          </cell>
          <cell r="E9" t="str">
            <v>Entre Rios</v>
          </cell>
          <cell r="F9" t="str">
            <v>Outdoor</v>
          </cell>
          <cell r="G9" t="str">
            <v>Enrique Carbo,Gualeguaychu,Entre Rios,RAREQCB01GABINETE</v>
          </cell>
          <cell r="H9">
            <v>0</v>
          </cell>
          <cell r="I9" t="str">
            <v xml:space="preserve"> 33° 08' 52.3</v>
          </cell>
          <cell r="J9" t="str">
            <v xml:space="preserve"> 59° 12' 32.2</v>
          </cell>
          <cell r="K9" t="str">
            <v>172.31.200.58</v>
          </cell>
          <cell r="L9" t="str">
            <v>EATON RM3-420-0320</v>
          </cell>
          <cell r="M9">
            <v>2017010030</v>
          </cell>
          <cell r="N9" t="str">
            <v>ATN905</v>
          </cell>
          <cell r="O9" t="str">
            <v>ENTREGADO</v>
          </cell>
          <cell r="P9" t="str">
            <v>OK</v>
          </cell>
          <cell r="R9">
            <v>42920</v>
          </cell>
          <cell r="S9">
            <v>21870.487577639749</v>
          </cell>
          <cell r="T9">
            <v>4284</v>
          </cell>
          <cell r="U9">
            <v>1500</v>
          </cell>
          <cell r="V9">
            <v>5784</v>
          </cell>
        </row>
        <row r="10">
          <cell r="C10" t="str">
            <v>Irazusta</v>
          </cell>
          <cell r="D10" t="str">
            <v>Gualeguaychu</v>
          </cell>
          <cell r="E10" t="str">
            <v>Entre Rios</v>
          </cell>
          <cell r="F10" t="str">
            <v>Outdoor</v>
          </cell>
          <cell r="G10" t="str">
            <v>Irazusta,Gualeguaychu,Entre Rios,RAREZST01GABINETE</v>
          </cell>
          <cell r="H10">
            <v>0</v>
          </cell>
          <cell r="I10" t="str">
            <v xml:space="preserve"> 32° 55' 37.0</v>
          </cell>
          <cell r="J10" t="str">
            <v xml:space="preserve"> 58° 57' 12.5</v>
          </cell>
          <cell r="K10" t="str">
            <v>172.31.200.66</v>
          </cell>
          <cell r="L10" t="str">
            <v>EATON RM3-420-0320</v>
          </cell>
          <cell r="M10">
            <v>2017010029</v>
          </cell>
          <cell r="N10" t="str">
            <v>ATN910B</v>
          </cell>
          <cell r="O10" t="str">
            <v>ENTREGADO</v>
          </cell>
          <cell r="P10" t="str">
            <v>OK</v>
          </cell>
          <cell r="R10">
            <v>42881</v>
          </cell>
          <cell r="S10">
            <v>21870.487577639749</v>
          </cell>
          <cell r="T10">
            <v>4284</v>
          </cell>
          <cell r="U10">
            <v>3500</v>
          </cell>
          <cell r="V10">
            <v>7784</v>
          </cell>
        </row>
        <row r="11">
          <cell r="C11" t="str">
            <v>Arocena</v>
          </cell>
          <cell r="D11" t="str">
            <v>San Jeronimo</v>
          </cell>
          <cell r="E11" t="str">
            <v>Santa Fe</v>
          </cell>
          <cell r="F11" t="str">
            <v>Outdoor</v>
          </cell>
          <cell r="G11" t="str">
            <v>Arocena,San Jeronimo,Santa Fe,RARSARO01GABINETE</v>
          </cell>
          <cell r="H11">
            <v>0</v>
          </cell>
          <cell r="I11" t="str">
            <v xml:space="preserve"> 32° 04' 48.1</v>
          </cell>
          <cell r="J11" t="str">
            <v xml:space="preserve"> 60° 58' 37.2</v>
          </cell>
          <cell r="K11" t="str">
            <v>172.31.200.74</v>
          </cell>
          <cell r="L11" t="str">
            <v>EATON RM3-420-0320</v>
          </cell>
          <cell r="M11">
            <v>2017010019</v>
          </cell>
          <cell r="N11" t="str">
            <v>ATN910B</v>
          </cell>
          <cell r="O11" t="str">
            <v>ENTREGADO</v>
          </cell>
          <cell r="P11" t="str">
            <v>OK</v>
          </cell>
          <cell r="R11">
            <v>43160</v>
          </cell>
          <cell r="S11">
            <v>21870.487577639749</v>
          </cell>
          <cell r="T11">
            <v>4284</v>
          </cell>
          <cell r="U11">
            <v>3500</v>
          </cell>
          <cell r="V11">
            <v>7784</v>
          </cell>
        </row>
        <row r="12">
          <cell r="C12" t="str">
            <v>Desvio Arijon</v>
          </cell>
          <cell r="D12" t="str">
            <v>San Jeronimo</v>
          </cell>
          <cell r="E12" t="str">
            <v>Santa Fe</v>
          </cell>
          <cell r="F12" t="str">
            <v>Outdoor</v>
          </cell>
          <cell r="G12" t="str">
            <v>Desvio Arijon,San Jeronimo,Santa Fe,RARSDAJ01GABINETE</v>
          </cell>
          <cell r="H12">
            <v>0</v>
          </cell>
          <cell r="I12" t="str">
            <v xml:space="preserve"> 31° 52' 21.9</v>
          </cell>
          <cell r="J12" t="str">
            <v xml:space="preserve"> 60° 53' 22.9</v>
          </cell>
          <cell r="K12" t="str">
            <v>172.31.200.90</v>
          </cell>
          <cell r="L12" t="str">
            <v>EATON RM3-420-0320</v>
          </cell>
          <cell r="M12">
            <v>2017010015</v>
          </cell>
          <cell r="N12" t="str">
            <v>ATN910B</v>
          </cell>
          <cell r="O12" t="str">
            <v>ENTREGADO</v>
          </cell>
          <cell r="P12" t="str">
            <v>OK</v>
          </cell>
          <cell r="R12">
            <v>43151</v>
          </cell>
          <cell r="S12">
            <v>21870.487577639749</v>
          </cell>
          <cell r="T12">
            <v>4284</v>
          </cell>
          <cell r="U12">
            <v>3500</v>
          </cell>
          <cell r="V12">
            <v>7784</v>
          </cell>
        </row>
        <row r="13">
          <cell r="C13" t="str">
            <v>Sauce Viejo</v>
          </cell>
          <cell r="D13" t="str">
            <v>Capital</v>
          </cell>
          <cell r="E13" t="str">
            <v>Santa Fe</v>
          </cell>
          <cell r="F13" t="str">
            <v>Outdoor</v>
          </cell>
          <cell r="G13" t="str">
            <v>Sauce Viejo,Capital,Santa Fe,RARSSVJ01GABINETE</v>
          </cell>
          <cell r="H13">
            <v>0</v>
          </cell>
          <cell r="I13" t="str">
            <v xml:space="preserve"> 31° 45' 47.0</v>
          </cell>
          <cell r="J13" t="str">
            <v xml:space="preserve"> 60° 53' 23.5</v>
          </cell>
          <cell r="K13" t="str">
            <v>172.31.200.98</v>
          </cell>
          <cell r="L13" t="str">
            <v>EATON RM3-420-0320</v>
          </cell>
          <cell r="M13">
            <v>2017010014</v>
          </cell>
          <cell r="N13" t="str">
            <v>ATN910B</v>
          </cell>
          <cell r="O13" t="str">
            <v>ENTREGADO</v>
          </cell>
          <cell r="P13" t="str">
            <v>OK</v>
          </cell>
          <cell r="R13">
            <v>43151</v>
          </cell>
          <cell r="S13">
            <v>21870.487577639749</v>
          </cell>
          <cell r="T13">
            <v>4284</v>
          </cell>
          <cell r="U13">
            <v>3500</v>
          </cell>
          <cell r="V13">
            <v>7784</v>
          </cell>
        </row>
        <row r="14">
          <cell r="C14" t="str">
            <v>Colonia Bossi</v>
          </cell>
          <cell r="D14" t="str">
            <v>San Cristobal</v>
          </cell>
          <cell r="E14" t="str">
            <v>Santa Fe</v>
          </cell>
          <cell r="F14" t="str">
            <v>Outdoor</v>
          </cell>
          <cell r="G14" t="str">
            <v>Colonia Bossi,San Cristobal,Santa Fe,RARSBSS01GABINETE</v>
          </cell>
          <cell r="H14">
            <v>0</v>
          </cell>
          <cell r="I14" t="str">
            <v xml:space="preserve"> 30° 40' 8.8</v>
          </cell>
          <cell r="J14" t="str">
            <v xml:space="preserve"> 61° 47' 22.6</v>
          </cell>
          <cell r="K14" t="str">
            <v>172.31.200.106</v>
          </cell>
          <cell r="L14" t="str">
            <v>EATON RM3-420-0320</v>
          </cell>
          <cell r="M14">
            <v>2017010025</v>
          </cell>
          <cell r="N14" t="str">
            <v>ATN905</v>
          </cell>
          <cell r="O14" t="str">
            <v>ENTREGADO</v>
          </cell>
          <cell r="P14" t="str">
            <v>OK</v>
          </cell>
          <cell r="R14">
            <v>42907</v>
          </cell>
          <cell r="S14">
            <v>21870.487577639749</v>
          </cell>
          <cell r="T14">
            <v>4284</v>
          </cell>
          <cell r="U14">
            <v>1500</v>
          </cell>
          <cell r="V14">
            <v>5784</v>
          </cell>
        </row>
        <row r="15">
          <cell r="C15" t="str">
            <v>Campichuelo</v>
          </cell>
          <cell r="D15" t="str">
            <v>Gral.J. de San Martin</v>
          </cell>
          <cell r="E15" t="str">
            <v>Salta</v>
          </cell>
          <cell r="F15" t="str">
            <v>Outdoor</v>
          </cell>
          <cell r="G15" t="str">
            <v>Campichuelo,Gral.J. de San Martin,Salta,RARACMH01GABINETE</v>
          </cell>
          <cell r="H15">
            <v>0</v>
          </cell>
          <cell r="I15" t="str">
            <v xml:space="preserve"> 23° 06' 22.5</v>
          </cell>
          <cell r="J15" t="str">
            <v xml:space="preserve"> 63°51 ' 8.3</v>
          </cell>
          <cell r="K15" t="str">
            <v>172.31.200.130</v>
          </cell>
          <cell r="L15" t="str">
            <v xml:space="preserve">ELTEK FLATPACK </v>
          </cell>
          <cell r="M15">
            <v>2017010211</v>
          </cell>
          <cell r="N15" t="str">
            <v>ATN910B</v>
          </cell>
          <cell r="O15" t="str">
            <v>ENTREGADO</v>
          </cell>
          <cell r="P15" t="str">
            <v>OK</v>
          </cell>
          <cell r="R15">
            <v>42961</v>
          </cell>
          <cell r="S15">
            <v>21870.487577639749</v>
          </cell>
          <cell r="T15">
            <v>4284</v>
          </cell>
          <cell r="U15">
            <v>3500</v>
          </cell>
          <cell r="V15">
            <v>7784</v>
          </cell>
        </row>
        <row r="16">
          <cell r="C16" t="str">
            <v>General Ballivian</v>
          </cell>
          <cell r="D16" t="str">
            <v>Gral.J. de San Martin</v>
          </cell>
          <cell r="E16" t="str">
            <v>Salta</v>
          </cell>
          <cell r="F16" t="str">
            <v>Outdoor</v>
          </cell>
          <cell r="G16" t="str">
            <v>General Ballivian,Gral.J. de San Martin,Salta,RARAGBL01GABINETE</v>
          </cell>
          <cell r="H16">
            <v>0</v>
          </cell>
          <cell r="I16" t="str">
            <v xml:space="preserve"> 22° 55' 39.4</v>
          </cell>
          <cell r="J16" t="str">
            <v xml:space="preserve"> 63°59 ' 43.2</v>
          </cell>
          <cell r="K16" t="str">
            <v>172.31.200.138</v>
          </cell>
          <cell r="L16" t="str">
            <v xml:space="preserve">ELTEK FLATPACK </v>
          </cell>
          <cell r="M16">
            <v>2017010210</v>
          </cell>
          <cell r="N16" t="str">
            <v>ATN910B</v>
          </cell>
          <cell r="O16" t="str">
            <v>ENTREGADO</v>
          </cell>
          <cell r="P16" t="str">
            <v>OK</v>
          </cell>
          <cell r="R16">
            <v>42962</v>
          </cell>
          <cell r="S16">
            <v>21870.487577639749</v>
          </cell>
          <cell r="T16">
            <v>4284</v>
          </cell>
          <cell r="U16">
            <v>3500</v>
          </cell>
          <cell r="V16">
            <v>7784</v>
          </cell>
        </row>
        <row r="17">
          <cell r="C17" t="str">
            <v>Coronel Cornejo</v>
          </cell>
          <cell r="D17" t="str">
            <v>Gral.J. de San Martin</v>
          </cell>
          <cell r="E17" t="str">
            <v>Salta</v>
          </cell>
          <cell r="F17" t="str">
            <v>Outdoor</v>
          </cell>
          <cell r="G17" t="str">
            <v>Coronel Cornejo,Gral.J. de San Martin,Salta,RARACCN01GABINETE</v>
          </cell>
          <cell r="H17">
            <v>0</v>
          </cell>
          <cell r="I17" t="str">
            <v xml:space="preserve"> 22° 44' 11.8</v>
          </cell>
          <cell r="J17" t="str">
            <v xml:space="preserve"> 63°49 ' 16.4</v>
          </cell>
          <cell r="K17" t="str">
            <v>172.31.200.146</v>
          </cell>
          <cell r="L17" t="str">
            <v xml:space="preserve">ELTEK FLATPACK </v>
          </cell>
          <cell r="M17">
            <v>2017010207</v>
          </cell>
          <cell r="N17" t="str">
            <v>ATN910B</v>
          </cell>
          <cell r="O17" t="str">
            <v>ENTREGADO</v>
          </cell>
          <cell r="P17" t="str">
            <v>OK</v>
          </cell>
          <cell r="R17">
            <v>43011</v>
          </cell>
          <cell r="S17">
            <v>21870.487577639749</v>
          </cell>
          <cell r="T17">
            <v>4284</v>
          </cell>
          <cell r="U17">
            <v>3500</v>
          </cell>
          <cell r="V17">
            <v>7784</v>
          </cell>
        </row>
        <row r="18">
          <cell r="C18" t="str">
            <v>Campamento Vespucio</v>
          </cell>
          <cell r="D18" t="str">
            <v>Gral.J. de San Martin</v>
          </cell>
          <cell r="E18" t="str">
            <v>Salta</v>
          </cell>
          <cell r="F18" t="str">
            <v>Outdoor</v>
          </cell>
          <cell r="G18" t="str">
            <v>Campamento Vespucio,Gral.J. de San Martin,Salta,RARACVP01GABINETE</v>
          </cell>
          <cell r="H18">
            <v>0</v>
          </cell>
          <cell r="I18" t="str">
            <v xml:space="preserve"> 22° 34' 48.2</v>
          </cell>
          <cell r="J18" t="str">
            <v xml:space="preserve"> 63°51 ' 8.4</v>
          </cell>
          <cell r="K18" t="str">
            <v>172.31.200.162</v>
          </cell>
          <cell r="L18" t="str">
            <v xml:space="preserve">ELTEK FLATPACK </v>
          </cell>
          <cell r="M18">
            <v>2017010206</v>
          </cell>
          <cell r="N18" t="str">
            <v>ATN910B</v>
          </cell>
          <cell r="O18" t="str">
            <v>ENTREGADO</v>
          </cell>
          <cell r="P18" t="str">
            <v>OK</v>
          </cell>
          <cell r="R18">
            <v>43014</v>
          </cell>
          <cell r="S18">
            <v>21870.487577639749</v>
          </cell>
          <cell r="T18">
            <v>4284</v>
          </cell>
          <cell r="U18">
            <v>3500</v>
          </cell>
          <cell r="V18">
            <v>7784</v>
          </cell>
        </row>
        <row r="19">
          <cell r="C19" t="str">
            <v>Mision Kilometro 6</v>
          </cell>
          <cell r="D19" t="str">
            <v>Gral.J. de San Martin</v>
          </cell>
          <cell r="E19" t="str">
            <v>Salta</v>
          </cell>
          <cell r="F19" t="str">
            <v>Outdoor</v>
          </cell>
          <cell r="G19" t="str">
            <v>Mision Kilometro 6,Gral.J. de San Martin,Salta,RARAMKS01GABINETE</v>
          </cell>
          <cell r="H19">
            <v>0</v>
          </cell>
          <cell r="I19" t="str">
            <v xml:space="preserve"> 22° 30' 21.7</v>
          </cell>
          <cell r="J19" t="str">
            <v xml:space="preserve"> 63°44 ' 23.9</v>
          </cell>
          <cell r="K19" t="str">
            <v>172.31.200.170</v>
          </cell>
          <cell r="L19" t="str">
            <v xml:space="preserve">ELTEK FLATPACK </v>
          </cell>
          <cell r="M19">
            <v>2017010204</v>
          </cell>
          <cell r="N19" t="str">
            <v>ATN910B</v>
          </cell>
          <cell r="O19" t="str">
            <v>ENTREGADO</v>
          </cell>
          <cell r="P19" t="str">
            <v>OK</v>
          </cell>
          <cell r="R19">
            <v>43039</v>
          </cell>
          <cell r="S19">
            <v>21870.487577639749</v>
          </cell>
          <cell r="T19">
            <v>4284</v>
          </cell>
          <cell r="U19">
            <v>3500</v>
          </cell>
          <cell r="V19">
            <v>7784</v>
          </cell>
        </row>
        <row r="20">
          <cell r="C20" t="str">
            <v>Tranquitas</v>
          </cell>
          <cell r="D20" t="str">
            <v>Gral.J. de San Martin</v>
          </cell>
          <cell r="E20" t="str">
            <v>Salta</v>
          </cell>
          <cell r="F20" t="str">
            <v>Outdoor</v>
          </cell>
          <cell r="G20" t="str">
            <v>Tranquitas,Gral.J. de San Martin,Salta,RARATRQ01GABINETE</v>
          </cell>
          <cell r="H20">
            <v>0</v>
          </cell>
          <cell r="I20" t="str">
            <v xml:space="preserve"> 22° 24' 27.4</v>
          </cell>
          <cell r="J20" t="str">
            <v xml:space="preserve"> 63°46 ' 5.3</v>
          </cell>
          <cell r="K20" t="str">
            <v>172.31.200.178</v>
          </cell>
          <cell r="L20" t="str">
            <v xml:space="preserve">ELTEK FLATPACK </v>
          </cell>
          <cell r="M20">
            <v>2017010205</v>
          </cell>
          <cell r="N20" t="str">
            <v>ATN910B</v>
          </cell>
          <cell r="O20" t="str">
            <v>ENTREGADO</v>
          </cell>
          <cell r="P20" t="str">
            <v>OK</v>
          </cell>
          <cell r="R20">
            <v>43174</v>
          </cell>
          <cell r="S20">
            <v>21870.487577639749</v>
          </cell>
          <cell r="T20">
            <v>4284</v>
          </cell>
          <cell r="U20">
            <v>3500</v>
          </cell>
          <cell r="V20">
            <v>7784</v>
          </cell>
        </row>
        <row r="21">
          <cell r="C21" t="str">
            <v>Yacuy</v>
          </cell>
          <cell r="D21" t="str">
            <v>Gral.J. de San Martin</v>
          </cell>
          <cell r="E21" t="str">
            <v>Salta</v>
          </cell>
          <cell r="F21" t="str">
            <v>Outdoor</v>
          </cell>
          <cell r="G21" t="str">
            <v>Yacuy,Gral.J. de San Martin,Salta,RARAYCY01GABINETE</v>
          </cell>
          <cell r="H21">
            <v>0</v>
          </cell>
          <cell r="I21" t="str">
            <v xml:space="preserve"> 22° 22' 35.7</v>
          </cell>
          <cell r="J21" t="str">
            <v xml:space="preserve"> 63°45 ' 34.9</v>
          </cell>
          <cell r="K21" t="str">
            <v>172.31.200.186</v>
          </cell>
          <cell r="L21" t="str">
            <v xml:space="preserve">ELTEK FLATPACK </v>
          </cell>
          <cell r="M21">
            <v>2017010202</v>
          </cell>
          <cell r="N21" t="str">
            <v>ATN910B</v>
          </cell>
          <cell r="O21" t="str">
            <v>ENTREGADO</v>
          </cell>
          <cell r="P21" t="str">
            <v>OK</v>
          </cell>
          <cell r="R21">
            <v>43168</v>
          </cell>
          <cell r="S21">
            <v>21870.487577639749</v>
          </cell>
          <cell r="T21">
            <v>4284</v>
          </cell>
          <cell r="U21">
            <v>3500</v>
          </cell>
          <cell r="V21">
            <v>7784</v>
          </cell>
        </row>
        <row r="22">
          <cell r="C22" t="str">
            <v>Piquirenda</v>
          </cell>
          <cell r="D22" t="str">
            <v>Gral.J. de San Martin</v>
          </cell>
          <cell r="E22" t="str">
            <v>Salta</v>
          </cell>
          <cell r="F22" t="str">
            <v>Outdoor</v>
          </cell>
          <cell r="G22" t="str">
            <v>Piquirenda,Gral.J. de San Martin,Salta,RARAPQR01GABINETE</v>
          </cell>
          <cell r="H22">
            <v>0</v>
          </cell>
          <cell r="I22" t="str">
            <v xml:space="preserve"> 22° 20' 0.8</v>
          </cell>
          <cell r="J22" t="str">
            <v xml:space="preserve"> 63°45 '05.5</v>
          </cell>
          <cell r="K22" t="str">
            <v>172.31.200.194</v>
          </cell>
          <cell r="L22" t="str">
            <v xml:space="preserve">ELTEK FLATPACK </v>
          </cell>
          <cell r="M22">
            <v>2017010193</v>
          </cell>
          <cell r="N22" t="str">
            <v>ATN910B</v>
          </cell>
          <cell r="O22" t="str">
            <v>ENTREGADO</v>
          </cell>
          <cell r="P22" t="str">
            <v>OK</v>
          </cell>
          <cell r="R22">
            <v>43174</v>
          </cell>
          <cell r="S22">
            <v>21870.487577639749</v>
          </cell>
          <cell r="T22">
            <v>4284</v>
          </cell>
          <cell r="U22">
            <v>3500</v>
          </cell>
          <cell r="V22">
            <v>7784</v>
          </cell>
        </row>
        <row r="23">
          <cell r="C23" t="str">
            <v>Aguaray</v>
          </cell>
          <cell r="D23" t="str">
            <v>Gral.J. de San Martin</v>
          </cell>
          <cell r="E23" t="str">
            <v>Salta</v>
          </cell>
          <cell r="F23" t="str">
            <v>Outdoor</v>
          </cell>
          <cell r="G23" t="str">
            <v>Aguaray,Gral.J. de San Martin,Salta,RARAPQR01GABINETE</v>
          </cell>
          <cell r="H23">
            <v>0</v>
          </cell>
          <cell r="I23" t="str">
            <v xml:space="preserve"> 22° 14' 19.7</v>
          </cell>
          <cell r="J23" t="str">
            <v xml:space="preserve"> 63°43 ' 42.2</v>
          </cell>
          <cell r="K23" t="str">
            <v>172.31.200.202</v>
          </cell>
          <cell r="L23" t="str">
            <v>AMERINODE</v>
          </cell>
          <cell r="M23">
            <v>2017010191</v>
          </cell>
          <cell r="N23" t="str">
            <v>ATN910B</v>
          </cell>
          <cell r="O23" t="str">
            <v>ENTREGADO</v>
          </cell>
          <cell r="P23" t="str">
            <v>OBSERVACIONES</v>
          </cell>
          <cell r="Q23" t="str">
            <v>4,4 dB</v>
          </cell>
          <cell r="R23">
            <v>43174</v>
          </cell>
          <cell r="S23">
            <v>21870.487577639749</v>
          </cell>
          <cell r="T23">
            <v>4284</v>
          </cell>
          <cell r="U23">
            <v>3500</v>
          </cell>
          <cell r="V23">
            <v>7784</v>
          </cell>
        </row>
        <row r="24">
          <cell r="C24" t="str">
            <v>Campo Duran</v>
          </cell>
          <cell r="D24" t="str">
            <v>Gral.J. de San Martin</v>
          </cell>
          <cell r="E24" t="str">
            <v>Salta</v>
          </cell>
          <cell r="F24" t="str">
            <v>Outdoor</v>
          </cell>
          <cell r="G24" t="str">
            <v>Campo Duran,Gral.J. de San Martin,Salta,RARACDN01GABINETE</v>
          </cell>
          <cell r="H24">
            <v>0</v>
          </cell>
          <cell r="I24" t="str">
            <v xml:space="preserve"> 22° 11' 33.1</v>
          </cell>
          <cell r="J24" t="str">
            <v xml:space="preserve"> 63°39 ' 20.2</v>
          </cell>
          <cell r="K24" t="str">
            <v>172.31.200.210</v>
          </cell>
          <cell r="N24" t="str">
            <v>ATN910B</v>
          </cell>
          <cell r="S24">
            <v>21870.487577639749</v>
          </cell>
          <cell r="T24">
            <v>4284</v>
          </cell>
          <cell r="U24">
            <v>3500</v>
          </cell>
          <cell r="V24">
            <v>7784</v>
          </cell>
        </row>
        <row r="25">
          <cell r="C25" t="str">
            <v>Capiazuti</v>
          </cell>
          <cell r="D25" t="str">
            <v>Gral.J. de San Martin</v>
          </cell>
          <cell r="E25" t="str">
            <v>Salta</v>
          </cell>
          <cell r="F25" t="str">
            <v>Outdoor</v>
          </cell>
          <cell r="G25" t="str">
            <v>Capiazuti,Gral.J. de San Martin,Salta,RARACZT01GABINETE</v>
          </cell>
          <cell r="H25">
            <v>0</v>
          </cell>
          <cell r="I25" t="str">
            <v xml:space="preserve"> 22° 10' 2.4</v>
          </cell>
          <cell r="J25" t="str">
            <v xml:space="preserve"> 63°42 ' 31.0</v>
          </cell>
          <cell r="K25" t="str">
            <v>172.31.200.218</v>
          </cell>
          <cell r="L25" t="str">
            <v>AMERINODE</v>
          </cell>
          <cell r="N25" t="str">
            <v>ATN910B</v>
          </cell>
          <cell r="O25" t="str">
            <v>ENTREGADO</v>
          </cell>
          <cell r="P25" t="str">
            <v>OK</v>
          </cell>
          <cell r="Q25" t="str">
            <v>OK</v>
          </cell>
          <cell r="R25">
            <v>43838</v>
          </cell>
          <cell r="S25">
            <v>21870.487577639749</v>
          </cell>
          <cell r="T25">
            <v>4284</v>
          </cell>
          <cell r="U25">
            <v>3500</v>
          </cell>
          <cell r="V25">
            <v>7784</v>
          </cell>
        </row>
        <row r="26">
          <cell r="C26" t="str">
            <v>Tobantirenda</v>
          </cell>
          <cell r="D26" t="str">
            <v>Gral.J. de San Martin</v>
          </cell>
          <cell r="E26" t="str">
            <v>Salta</v>
          </cell>
          <cell r="F26" t="str">
            <v>Outdoor</v>
          </cell>
          <cell r="G26" t="str">
            <v>Tobantirenda,Gral.J. de San Martin,Salta,RARATBN01GABINETE</v>
          </cell>
          <cell r="H26">
            <v>0</v>
          </cell>
          <cell r="I26" t="str">
            <v xml:space="preserve"> 22° 08' 18.0</v>
          </cell>
          <cell r="J26" t="str">
            <v xml:space="preserve"> 63°42 ' 22.3</v>
          </cell>
          <cell r="K26" t="str">
            <v>172.31.200.226</v>
          </cell>
          <cell r="L26" t="str">
            <v xml:space="preserve">ELTEK FLATPACK </v>
          </cell>
          <cell r="M26">
            <v>2017010196</v>
          </cell>
          <cell r="N26" t="str">
            <v>ATN910B</v>
          </cell>
          <cell r="O26" t="str">
            <v>ENTREGADO</v>
          </cell>
          <cell r="P26" t="str">
            <v>OK</v>
          </cell>
          <cell r="R26">
            <v>42961</v>
          </cell>
          <cell r="S26">
            <v>21870.487577639749</v>
          </cell>
          <cell r="T26">
            <v>4284</v>
          </cell>
          <cell r="U26">
            <v>3500</v>
          </cell>
          <cell r="V26">
            <v>7784</v>
          </cell>
        </row>
        <row r="27">
          <cell r="C27" t="str">
            <v>Alto de Sierra</v>
          </cell>
          <cell r="D27" t="str">
            <v>Santa Lucia</v>
          </cell>
          <cell r="E27" t="str">
            <v>San Juan</v>
          </cell>
          <cell r="F27" t="str">
            <v>Outdoor</v>
          </cell>
          <cell r="G27" t="str">
            <v>Alto de Sierra,Santa Lucia,San Juan,RARJADS01GABINETE</v>
          </cell>
          <cell r="H27">
            <v>0</v>
          </cell>
          <cell r="I27" t="str">
            <v xml:space="preserve"> 31° 31' 35.5</v>
          </cell>
          <cell r="J27" t="str">
            <v xml:space="preserve"> 68°24 ' 38.2</v>
          </cell>
          <cell r="K27" t="str">
            <v>172.31.200.234</v>
          </cell>
          <cell r="L27" t="str">
            <v xml:space="preserve">ELTEK FLATPACK </v>
          </cell>
          <cell r="M27">
            <v>2017010048</v>
          </cell>
          <cell r="N27" t="str">
            <v>ATN910B</v>
          </cell>
          <cell r="O27" t="str">
            <v>ENTREGADO</v>
          </cell>
          <cell r="S27">
            <v>21870.487577639749</v>
          </cell>
          <cell r="T27">
            <v>4284</v>
          </cell>
          <cell r="U27">
            <v>3500</v>
          </cell>
          <cell r="V27">
            <v>7784</v>
          </cell>
        </row>
        <row r="28">
          <cell r="C28" t="str">
            <v>Barrio Sadop</v>
          </cell>
          <cell r="D28" t="str">
            <v>San Martin</v>
          </cell>
          <cell r="E28" t="str">
            <v>San Juan</v>
          </cell>
          <cell r="F28" t="str">
            <v>Outdoor</v>
          </cell>
          <cell r="G28" t="str">
            <v>Barrio Sadop,San Martin,San Juan,RARJBSP01GABINETE</v>
          </cell>
          <cell r="H28">
            <v>0</v>
          </cell>
          <cell r="I28" t="str">
            <v xml:space="preserve"> 31° 32' 12.2</v>
          </cell>
          <cell r="J28" t="str">
            <v xml:space="preserve"> 68°23 ' 44.0</v>
          </cell>
          <cell r="K28" t="str">
            <v>172.31.200.242</v>
          </cell>
          <cell r="L28" t="str">
            <v xml:space="preserve">ELTEK FLATPACK </v>
          </cell>
          <cell r="M28">
            <v>2017010053</v>
          </cell>
          <cell r="N28" t="str">
            <v>ATN910B</v>
          </cell>
          <cell r="O28" t="str">
            <v>ENTREGADO</v>
          </cell>
          <cell r="P28" t="str">
            <v>OK</v>
          </cell>
          <cell r="R28">
            <v>43166</v>
          </cell>
          <cell r="S28">
            <v>21870.487577639749</v>
          </cell>
          <cell r="T28">
            <v>4284</v>
          </cell>
          <cell r="U28">
            <v>3500</v>
          </cell>
          <cell r="V28">
            <v>7784</v>
          </cell>
        </row>
        <row r="29">
          <cell r="C29" t="str">
            <v>Villa San Martin</v>
          </cell>
          <cell r="D29" t="str">
            <v>San Martin</v>
          </cell>
          <cell r="E29" t="str">
            <v>San Juan</v>
          </cell>
          <cell r="F29" t="str">
            <v>Outdoor</v>
          </cell>
          <cell r="G29" t="str">
            <v>Villa San Martin,San Martin,San Juan,RARJVSM01GABINETE</v>
          </cell>
          <cell r="H29">
            <v>0</v>
          </cell>
          <cell r="I29" t="str">
            <v xml:space="preserve"> 31° 31' 00.3</v>
          </cell>
          <cell r="J29" t="str">
            <v xml:space="preserve"> 68°21 ' 09.5</v>
          </cell>
          <cell r="K29" t="str">
            <v>172.31.200.250</v>
          </cell>
          <cell r="L29" t="str">
            <v xml:space="preserve">ELTEK FLATPACK </v>
          </cell>
          <cell r="M29">
            <v>2017010069</v>
          </cell>
          <cell r="N29" t="str">
            <v>ATN910B</v>
          </cell>
          <cell r="O29" t="str">
            <v>ENTREGADO</v>
          </cell>
          <cell r="P29" t="str">
            <v>OK</v>
          </cell>
          <cell r="Q29" t="str">
            <v>OK</v>
          </cell>
          <cell r="R29">
            <v>43483</v>
          </cell>
          <cell r="S29">
            <v>21870.487577639749</v>
          </cell>
          <cell r="T29">
            <v>4284</v>
          </cell>
          <cell r="U29">
            <v>3500</v>
          </cell>
          <cell r="V29">
            <v>7784</v>
          </cell>
        </row>
        <row r="30">
          <cell r="C30" t="str">
            <v>San Marcos Sud</v>
          </cell>
          <cell r="D30" t="str">
            <v>Union</v>
          </cell>
          <cell r="E30" t="str">
            <v>Cordoba</v>
          </cell>
          <cell r="F30" t="str">
            <v>Outdoor</v>
          </cell>
          <cell r="G30" t="str">
            <v>San Marcos Sud,Union,Cordoba,RARXMRC01GABINETE</v>
          </cell>
          <cell r="H30">
            <v>0</v>
          </cell>
          <cell r="I30" t="str">
            <v xml:space="preserve"> 32° 35' 49.2</v>
          </cell>
          <cell r="J30" t="str">
            <v xml:space="preserve"> 62°28 ' 55.1</v>
          </cell>
          <cell r="K30" t="str">
            <v>172.31.201.002</v>
          </cell>
          <cell r="L30" t="str">
            <v>EATON RM3-420-0320</v>
          </cell>
          <cell r="M30">
            <v>2017010012</v>
          </cell>
          <cell r="N30" t="str">
            <v>ATN910B</v>
          </cell>
          <cell r="O30" t="str">
            <v>ENTREGADO</v>
          </cell>
          <cell r="P30" t="str">
            <v>OK</v>
          </cell>
          <cell r="R30">
            <v>43070</v>
          </cell>
          <cell r="S30">
            <v>21870.487577639749</v>
          </cell>
          <cell r="T30">
            <v>4284</v>
          </cell>
          <cell r="U30">
            <v>3500</v>
          </cell>
          <cell r="V30">
            <v>7784</v>
          </cell>
        </row>
        <row r="31">
          <cell r="C31" t="str">
            <v>Morrison</v>
          </cell>
          <cell r="D31" t="str">
            <v>Union</v>
          </cell>
          <cell r="E31" t="str">
            <v>Cordoba</v>
          </cell>
          <cell r="F31" t="str">
            <v>Outdoor</v>
          </cell>
          <cell r="G31" t="str">
            <v>Morrison,Union,Cordoba,RARXMSO01GABINETE</v>
          </cell>
          <cell r="H31">
            <v>0</v>
          </cell>
          <cell r="I31" t="str">
            <v xml:space="preserve"> 32° 35' 37.1</v>
          </cell>
          <cell r="J31" t="str">
            <v xml:space="preserve"> 62°50 ' 09.6</v>
          </cell>
          <cell r="K31" t="str">
            <v>172.31.201.010</v>
          </cell>
          <cell r="L31" t="str">
            <v>EATON RM3-420-0320</v>
          </cell>
          <cell r="M31">
            <v>2017010013</v>
          </cell>
          <cell r="N31" t="str">
            <v>ATN910B</v>
          </cell>
          <cell r="O31" t="str">
            <v>ENTREGADO</v>
          </cell>
          <cell r="P31" t="str">
            <v>OK</v>
          </cell>
          <cell r="R31">
            <v>43238</v>
          </cell>
          <cell r="S31">
            <v>21870.487577639749</v>
          </cell>
          <cell r="T31">
            <v>4284</v>
          </cell>
          <cell r="U31">
            <v>3500</v>
          </cell>
          <cell r="V31">
            <v>7784</v>
          </cell>
        </row>
        <row r="32">
          <cell r="C32" t="str">
            <v>Ballesteros</v>
          </cell>
          <cell r="D32" t="str">
            <v>Union</v>
          </cell>
          <cell r="E32" t="str">
            <v>Cordoba</v>
          </cell>
          <cell r="F32" t="str">
            <v>Outdoor</v>
          </cell>
          <cell r="G32" t="str">
            <v>Ballesteros,Union,Cordoba,RARXBLL01GABINETE</v>
          </cell>
          <cell r="H32">
            <v>0</v>
          </cell>
          <cell r="I32" t="str">
            <v xml:space="preserve"> 32° 32' 43.4</v>
          </cell>
          <cell r="J32" t="str">
            <v xml:space="preserve"> 62°58 ' 59.9</v>
          </cell>
          <cell r="K32" t="str">
            <v>172.31.201.18</v>
          </cell>
          <cell r="L32" t="str">
            <v>EATON RM3-420-0320</v>
          </cell>
          <cell r="M32">
            <v>2017010005</v>
          </cell>
          <cell r="N32" t="str">
            <v>ATN910B</v>
          </cell>
          <cell r="O32" t="str">
            <v>ENTREGADO</v>
          </cell>
          <cell r="P32" t="str">
            <v>OK</v>
          </cell>
          <cell r="R32">
            <v>42942</v>
          </cell>
          <cell r="S32">
            <v>21870.487577639749</v>
          </cell>
          <cell r="T32">
            <v>4284</v>
          </cell>
          <cell r="U32">
            <v>3500</v>
          </cell>
          <cell r="V32">
            <v>7784</v>
          </cell>
        </row>
        <row r="33">
          <cell r="C33" t="str">
            <v>El Hoyo</v>
          </cell>
          <cell r="D33" t="str">
            <v>Cushamen</v>
          </cell>
          <cell r="E33" t="str">
            <v>Chubut</v>
          </cell>
          <cell r="F33" t="str">
            <v>Outdoor</v>
          </cell>
          <cell r="G33" t="str">
            <v>El Hoyo,Cushamen,Chubut,RARUELH01GABINETE</v>
          </cell>
          <cell r="H33">
            <v>0</v>
          </cell>
          <cell r="I33" t="str">
            <v xml:space="preserve"> 42° 04' 04.7</v>
          </cell>
          <cell r="J33" t="str">
            <v xml:space="preserve"> 71°31 ' 14.4</v>
          </cell>
          <cell r="K33" t="str">
            <v>172.31.201.026</v>
          </cell>
          <cell r="L33" t="str">
            <v>EATON RM3-420-0320</v>
          </cell>
          <cell r="M33">
            <v>2017010010</v>
          </cell>
          <cell r="N33" t="str">
            <v>ATN905</v>
          </cell>
          <cell r="O33" t="str">
            <v>ENTREGADO</v>
          </cell>
          <cell r="P33" t="str">
            <v>OK</v>
          </cell>
          <cell r="R33">
            <v>43147</v>
          </cell>
          <cell r="S33">
            <v>21870.487577639749</v>
          </cell>
          <cell r="T33">
            <v>4284</v>
          </cell>
          <cell r="U33">
            <v>1500</v>
          </cell>
          <cell r="V33">
            <v>5784</v>
          </cell>
        </row>
        <row r="34">
          <cell r="C34" t="str">
            <v>Juan A. Pradere</v>
          </cell>
          <cell r="D34" t="str">
            <v>Patagones</v>
          </cell>
          <cell r="E34" t="str">
            <v>Buenos Aires</v>
          </cell>
          <cell r="F34" t="str">
            <v>Outdoor</v>
          </cell>
          <cell r="G34" t="str">
            <v>Juan A. Pradere,Patagones,Buenos Aires,RARBJAP01GABINETE</v>
          </cell>
          <cell r="H34">
            <v>0</v>
          </cell>
          <cell r="I34" t="str">
            <v xml:space="preserve"> 39° 35' 57.8</v>
          </cell>
          <cell r="J34" t="str">
            <v xml:space="preserve"> 62°39 ' 03.8</v>
          </cell>
          <cell r="K34" t="str">
            <v>172.31.201.042</v>
          </cell>
          <cell r="L34" t="str">
            <v>EATON RM3-420-0320</v>
          </cell>
          <cell r="M34">
            <v>2017010033</v>
          </cell>
          <cell r="N34" t="str">
            <v>ATN910B</v>
          </cell>
          <cell r="O34" t="str">
            <v>ENTREGADO</v>
          </cell>
          <cell r="P34" t="str">
            <v>OK</v>
          </cell>
          <cell r="R34">
            <v>42947</v>
          </cell>
          <cell r="S34">
            <v>21870.487577639749</v>
          </cell>
          <cell r="T34">
            <v>4284</v>
          </cell>
          <cell r="U34">
            <v>3500</v>
          </cell>
          <cell r="V34">
            <v>7784</v>
          </cell>
        </row>
        <row r="35">
          <cell r="C35" t="str">
            <v>Cardenal Cagliero</v>
          </cell>
          <cell r="D35" t="str">
            <v>Patagones</v>
          </cell>
          <cell r="E35" t="str">
            <v>Buenos Aires</v>
          </cell>
          <cell r="F35" t="str">
            <v>Outdoor</v>
          </cell>
          <cell r="G35" t="str">
            <v>Cardenal Cagliero,Patagones,Buenos Aires,RARBCCG01GABINETE</v>
          </cell>
          <cell r="H35">
            <v>0</v>
          </cell>
          <cell r="I35" t="str">
            <v xml:space="preserve"> 40° 39' 07.9</v>
          </cell>
          <cell r="J35" t="str">
            <v xml:space="preserve"> 62°45 ' 27.3</v>
          </cell>
          <cell r="K35" t="str">
            <v>172.31.201.058</v>
          </cell>
          <cell r="L35" t="str">
            <v>EATON RM3-420-0320</v>
          </cell>
          <cell r="M35">
            <v>2017010036</v>
          </cell>
          <cell r="N35" t="str">
            <v>ATN910B</v>
          </cell>
          <cell r="O35" t="str">
            <v>ENTREGADO</v>
          </cell>
          <cell r="P35" t="str">
            <v>OK</v>
          </cell>
          <cell r="R35">
            <v>42947</v>
          </cell>
          <cell r="S35">
            <v>21870.487577639749</v>
          </cell>
          <cell r="T35">
            <v>4284</v>
          </cell>
          <cell r="U35">
            <v>3500</v>
          </cell>
          <cell r="V35">
            <v>7784</v>
          </cell>
        </row>
        <row r="36">
          <cell r="C36" t="str">
            <v>Berutti</v>
          </cell>
          <cell r="D36" t="str">
            <v>Trenque Lauquen</v>
          </cell>
          <cell r="E36" t="str">
            <v>Buenos Aires</v>
          </cell>
          <cell r="F36" t="str">
            <v>Outdoor</v>
          </cell>
          <cell r="G36" t="str">
            <v>Berutti,Trenque Lauquen,Buenos Aires,RARBBRT01GABINETE</v>
          </cell>
          <cell r="H36">
            <v>0</v>
          </cell>
          <cell r="I36" t="str">
            <v xml:space="preserve"> 35° 51' 28.9</v>
          </cell>
          <cell r="J36" t="str">
            <v xml:space="preserve"> 62°30 ' 45.5</v>
          </cell>
          <cell r="K36" t="str">
            <v>172.31.201.066</v>
          </cell>
          <cell r="L36" t="str">
            <v xml:space="preserve">ELTEK FLATPACK </v>
          </cell>
          <cell r="M36">
            <v>2017010214</v>
          </cell>
          <cell r="N36" t="str">
            <v>ATN910B</v>
          </cell>
          <cell r="O36" t="str">
            <v>ENTREGADO</v>
          </cell>
          <cell r="P36" t="str">
            <v>OK</v>
          </cell>
          <cell r="R36">
            <v>43053</v>
          </cell>
          <cell r="S36">
            <v>21870.487577639749</v>
          </cell>
          <cell r="T36">
            <v>4284</v>
          </cell>
          <cell r="U36">
            <v>3500</v>
          </cell>
          <cell r="V36">
            <v>7784</v>
          </cell>
        </row>
        <row r="37">
          <cell r="C37" t="str">
            <v>Francisco Madero</v>
          </cell>
          <cell r="D37" t="str">
            <v>Pehuajo</v>
          </cell>
          <cell r="E37" t="str">
            <v>Buenos Aires</v>
          </cell>
          <cell r="F37" t="str">
            <v>Outdoor</v>
          </cell>
          <cell r="G37" t="str">
            <v>Francisco Madero,Pehuajo,Buenos Aires,RARBFMD01GABINETE</v>
          </cell>
          <cell r="H37">
            <v>0</v>
          </cell>
          <cell r="I37" t="str">
            <v xml:space="preserve"> 35° 50' 53.9</v>
          </cell>
          <cell r="J37" t="str">
            <v xml:space="preserve"> 62°04 ' 09.8</v>
          </cell>
          <cell r="K37" t="str">
            <v>172.31.201.074</v>
          </cell>
          <cell r="L37" t="str">
            <v xml:space="preserve">ELTEK FLATPACK </v>
          </cell>
          <cell r="M37">
            <v>2017010215</v>
          </cell>
          <cell r="N37" t="str">
            <v>ATN910B</v>
          </cell>
          <cell r="O37" t="str">
            <v>ENTREGADO</v>
          </cell>
          <cell r="P37" t="str">
            <v>OK</v>
          </cell>
          <cell r="R37">
            <v>43053</v>
          </cell>
          <cell r="S37">
            <v>21870.487577639749</v>
          </cell>
          <cell r="T37">
            <v>4284</v>
          </cell>
          <cell r="U37">
            <v>3500</v>
          </cell>
          <cell r="V37">
            <v>7784</v>
          </cell>
        </row>
        <row r="38">
          <cell r="C38" t="str">
            <v>20 de Septiembre</v>
          </cell>
          <cell r="D38" t="str">
            <v>Nogoya</v>
          </cell>
          <cell r="E38" t="str">
            <v>Entre Rios</v>
          </cell>
          <cell r="F38" t="str">
            <v>Outdoor</v>
          </cell>
          <cell r="G38" t="str">
            <v>20 de Septiembre,Nogoya,Entre Rios,RAREXXS01GABINETE</v>
          </cell>
          <cell r="H38">
            <v>0</v>
          </cell>
          <cell r="I38" t="str">
            <v>32° 23' 14''</v>
          </cell>
          <cell r="J38" t="str">
            <v>59° 39' 45''</v>
          </cell>
          <cell r="K38" t="str">
            <v>172.31.201.226</v>
          </cell>
          <cell r="L38" t="str">
            <v>EATON RM3-420-0320</v>
          </cell>
          <cell r="M38">
            <v>2017010022</v>
          </cell>
          <cell r="N38" t="str">
            <v>ATN910B</v>
          </cell>
          <cell r="O38" t="str">
            <v>ENTREGADO</v>
          </cell>
          <cell r="P38" t="str">
            <v>OK</v>
          </cell>
          <cell r="R38">
            <v>42935</v>
          </cell>
          <cell r="S38">
            <v>21870.487577639749</v>
          </cell>
          <cell r="T38">
            <v>4284</v>
          </cell>
          <cell r="U38">
            <v>3500</v>
          </cell>
          <cell r="V38">
            <v>7784</v>
          </cell>
        </row>
        <row r="39">
          <cell r="C39" t="str">
            <v>25 de Mayo</v>
          </cell>
          <cell r="D39" t="str">
            <v>Puelen</v>
          </cell>
          <cell r="E39" t="str">
            <v>La Pampa</v>
          </cell>
          <cell r="F39" t="str">
            <v>Indoor</v>
          </cell>
          <cell r="G39" t="str">
            <v>25 de Mayo,Puelen,La Pampa,RARLVMY01GABINETE</v>
          </cell>
          <cell r="H39">
            <v>0</v>
          </cell>
          <cell r="I39" t="str">
            <v>37° 46' 11''</v>
          </cell>
          <cell r="J39" t="str">
            <v>67° 43' 02''</v>
          </cell>
          <cell r="K39" t="str">
            <v>172.31.202.170</v>
          </cell>
          <cell r="L39" t="str">
            <v xml:space="preserve">ELTEK FLATPACK </v>
          </cell>
          <cell r="M39">
            <v>2017010287</v>
          </cell>
          <cell r="N39" t="str">
            <v>ATN905</v>
          </cell>
          <cell r="O39" t="str">
            <v>ENTREGADO</v>
          </cell>
          <cell r="P39" t="str">
            <v>OK</v>
          </cell>
          <cell r="R39">
            <v>43096</v>
          </cell>
          <cell r="S39">
            <v>21870.487577639749</v>
          </cell>
          <cell r="T39">
            <v>3618</v>
          </cell>
          <cell r="U39">
            <v>1500</v>
          </cell>
          <cell r="V39">
            <v>5118</v>
          </cell>
        </row>
        <row r="40">
          <cell r="C40" t="str">
            <v>Nueve de Julio</v>
          </cell>
          <cell r="D40" t="str">
            <v>9 de Julio</v>
          </cell>
          <cell r="E40" t="str">
            <v>San Juan</v>
          </cell>
          <cell r="F40" t="str">
            <v>Outdoor</v>
          </cell>
          <cell r="G40" t="str">
            <v>Nueve de Julio,9 de Julio,San Juan,RARJNDJ01GABINETE</v>
          </cell>
          <cell r="H40">
            <v>0</v>
          </cell>
          <cell r="I40" t="str">
            <v>31° 40' 11''</v>
          </cell>
          <cell r="J40" t="str">
            <v>68° 23' 24''</v>
          </cell>
          <cell r="K40" t="str">
            <v>172.31.206.106</v>
          </cell>
          <cell r="L40" t="str">
            <v>AMERINODE</v>
          </cell>
          <cell r="M40">
            <v>2017010245</v>
          </cell>
          <cell r="N40" t="str">
            <v>ATN910B</v>
          </cell>
          <cell r="O40" t="str">
            <v>ENTREGADO</v>
          </cell>
          <cell r="P40" t="str">
            <v>OK</v>
          </cell>
          <cell r="R40">
            <v>43195</v>
          </cell>
          <cell r="S40">
            <v>21870.487577639749</v>
          </cell>
          <cell r="T40">
            <v>4284</v>
          </cell>
          <cell r="U40">
            <v>3500</v>
          </cell>
          <cell r="V40">
            <v>7784</v>
          </cell>
        </row>
        <row r="41">
          <cell r="C41" t="str">
            <v>Aaron Castellanos</v>
          </cell>
          <cell r="D41" t="str">
            <v>General Lopez</v>
          </cell>
          <cell r="E41" t="str">
            <v>Santa Fe</v>
          </cell>
          <cell r="F41" t="str">
            <v>Indoor</v>
          </cell>
          <cell r="G41" t="str">
            <v>Aaron Castellanos,General Lopez,Santa Fe,RARSAAC01GABINETE</v>
          </cell>
          <cell r="H41">
            <v>0</v>
          </cell>
          <cell r="I41" t="str">
            <v>34° 20' 04''</v>
          </cell>
          <cell r="J41" t="str">
            <v>62° 22' 29''</v>
          </cell>
          <cell r="K41" t="str">
            <v>172.31.202.106</v>
          </cell>
          <cell r="L41" t="str">
            <v xml:space="preserve">ELTEK FLATPACK </v>
          </cell>
          <cell r="M41">
            <v>2017010550</v>
          </cell>
          <cell r="N41" t="str">
            <v>ATN910B</v>
          </cell>
          <cell r="O41" t="str">
            <v>ENTREGADO</v>
          </cell>
          <cell r="P41" t="str">
            <v>OK</v>
          </cell>
          <cell r="Q41" t="str">
            <v>OK</v>
          </cell>
          <cell r="R41">
            <v>43599</v>
          </cell>
          <cell r="S41">
            <v>21870.487577639749</v>
          </cell>
          <cell r="T41">
            <v>3618</v>
          </cell>
          <cell r="U41">
            <v>3500</v>
          </cell>
          <cell r="V41">
            <v>7118</v>
          </cell>
        </row>
        <row r="42">
          <cell r="C42" t="str">
            <v>Alberdi Viejo</v>
          </cell>
          <cell r="D42" t="str">
            <v>Leandro N. Alem</v>
          </cell>
          <cell r="E42" t="str">
            <v>Buenos Aires</v>
          </cell>
          <cell r="F42" t="str">
            <v>Outdoor</v>
          </cell>
          <cell r="G42" t="str">
            <v>Alberdi Viejo,Leandro N. Alem,Buenos Aires,RARBAVI01GABINETE</v>
          </cell>
          <cell r="H42">
            <v>0</v>
          </cell>
          <cell r="I42" t="str">
            <v>S 34° 26' 30''</v>
          </cell>
          <cell r="J42" t="str">
            <v>61° 50' 42''</v>
          </cell>
          <cell r="K42" t="str">
            <v>172.31.203.10</v>
          </cell>
          <cell r="L42" t="str">
            <v xml:space="preserve">ELTEK FLATPACK </v>
          </cell>
          <cell r="M42">
            <v>2017010262</v>
          </cell>
          <cell r="N42" t="str">
            <v>ATN910B</v>
          </cell>
          <cell r="O42" t="str">
            <v>ENTREGADO</v>
          </cell>
          <cell r="P42" t="str">
            <v>OK</v>
          </cell>
          <cell r="Q42" t="str">
            <v>OK</v>
          </cell>
          <cell r="R42">
            <v>43123</v>
          </cell>
          <cell r="S42">
            <v>21870.487577639749</v>
          </cell>
          <cell r="T42">
            <v>4284</v>
          </cell>
          <cell r="U42">
            <v>3500</v>
          </cell>
          <cell r="V42">
            <v>7784</v>
          </cell>
        </row>
        <row r="43">
          <cell r="C43" t="str">
            <v>Aldea Maria Luisa</v>
          </cell>
          <cell r="D43" t="str">
            <v>Parana</v>
          </cell>
          <cell r="E43" t="str">
            <v>Entre Rios</v>
          </cell>
          <cell r="F43" t="str">
            <v>Outdoor</v>
          </cell>
          <cell r="G43" t="str">
            <v>Aldea Maria Luisa,Parana,Entre Rios,RAREAML01GABINETE</v>
          </cell>
          <cell r="H43">
            <v>0</v>
          </cell>
          <cell r="I43" t="str">
            <v>S 31° 53' 05''</v>
          </cell>
          <cell r="J43" t="str">
            <v>61° 34' 21''</v>
          </cell>
          <cell r="K43" t="str">
            <v>172.31.201.114</v>
          </cell>
          <cell r="L43" t="str">
            <v xml:space="preserve">ELTEK FLATPACK </v>
          </cell>
          <cell r="M43">
            <v>2017010049</v>
          </cell>
          <cell r="N43" t="str">
            <v>ATN905</v>
          </cell>
          <cell r="O43" t="str">
            <v>ENTREGADO</v>
          </cell>
          <cell r="P43" t="str">
            <v>OK</v>
          </cell>
          <cell r="R43">
            <v>43256</v>
          </cell>
          <cell r="S43">
            <v>21870.487577639749</v>
          </cell>
          <cell r="T43">
            <v>4284</v>
          </cell>
          <cell r="U43">
            <v>1500</v>
          </cell>
          <cell r="V43">
            <v>5784</v>
          </cell>
        </row>
        <row r="44">
          <cell r="C44" t="str">
            <v>Anguil</v>
          </cell>
          <cell r="D44" t="str">
            <v>Capital</v>
          </cell>
          <cell r="E44" t="str">
            <v>La Pampa</v>
          </cell>
          <cell r="F44" t="str">
            <v>Outdoor</v>
          </cell>
          <cell r="G44" t="str">
            <v>Anguil,Capital,La Pampa,RARLANL01GABINETE</v>
          </cell>
          <cell r="H44">
            <v>0</v>
          </cell>
          <cell r="I44" t="str">
            <v>36° 31' 41''</v>
          </cell>
          <cell r="J44" t="str">
            <v>64° 00' 38''</v>
          </cell>
          <cell r="K44" t="str">
            <v>172.31.204.218</v>
          </cell>
          <cell r="L44" t="str">
            <v xml:space="preserve">ELTEK FLATPACK </v>
          </cell>
          <cell r="M44">
            <v>2017010102</v>
          </cell>
          <cell r="N44" t="str">
            <v>ATN905</v>
          </cell>
          <cell r="O44" t="str">
            <v>ENTREGADO</v>
          </cell>
          <cell r="S44">
            <v>21870.487577639749</v>
          </cell>
          <cell r="T44">
            <v>4284</v>
          </cell>
          <cell r="U44">
            <v>1500</v>
          </cell>
          <cell r="V44">
            <v>5784</v>
          </cell>
        </row>
        <row r="45">
          <cell r="C45" t="str">
            <v>Antaje</v>
          </cell>
          <cell r="D45" t="str">
            <v>Banda</v>
          </cell>
          <cell r="E45" t="str">
            <v>Santiago del Estero</v>
          </cell>
          <cell r="F45" t="str">
            <v>Outdoor</v>
          </cell>
          <cell r="G45" t="str">
            <v>Antaje,Banda,Santiago del Estero,RARGATJ01GABINETE</v>
          </cell>
          <cell r="H45">
            <v>0</v>
          </cell>
          <cell r="I45" t="str">
            <v>27° 39' 15''</v>
          </cell>
          <cell r="J45" t="str">
            <v>64° 13' 27''</v>
          </cell>
          <cell r="K45" t="str">
            <v>172.31.207.186</v>
          </cell>
          <cell r="L45" t="str">
            <v xml:space="preserve">ELTEK FLATPACK </v>
          </cell>
          <cell r="M45">
            <v>2017010109</v>
          </cell>
          <cell r="N45" t="str">
            <v>ATN905</v>
          </cell>
          <cell r="O45" t="str">
            <v>ENTREGADO</v>
          </cell>
          <cell r="P45" t="str">
            <v>OK</v>
          </cell>
          <cell r="R45">
            <v>43021</v>
          </cell>
          <cell r="S45">
            <v>21870.487577639749</v>
          </cell>
          <cell r="T45">
            <v>4284</v>
          </cell>
          <cell r="U45">
            <v>1500</v>
          </cell>
          <cell r="V45">
            <v>5784</v>
          </cell>
        </row>
        <row r="46">
          <cell r="C46" t="str">
            <v>Aranguren</v>
          </cell>
          <cell r="D46" t="str">
            <v>Nogoya</v>
          </cell>
          <cell r="E46" t="str">
            <v>Entre Rios</v>
          </cell>
          <cell r="F46" t="str">
            <v>Outdoor</v>
          </cell>
          <cell r="G46" t="str">
            <v>Aranguren,Nogoya,Entre Rios,RARERGN01GABINETE</v>
          </cell>
          <cell r="H46">
            <v>0</v>
          </cell>
          <cell r="I46" t="str">
            <v>32° 14' 40''</v>
          </cell>
          <cell r="J46" t="str">
            <v>60° 09' 46''</v>
          </cell>
          <cell r="K46" t="str">
            <v>172.31.202.34</v>
          </cell>
          <cell r="L46" t="str">
            <v xml:space="preserve">ELTEK FLATPACK </v>
          </cell>
          <cell r="M46">
            <v>2017010046</v>
          </cell>
          <cell r="N46" t="str">
            <v>ATN910B</v>
          </cell>
          <cell r="O46" t="str">
            <v>ENTREGADO</v>
          </cell>
          <cell r="P46" t="str">
            <v>OK</v>
          </cell>
          <cell r="R46">
            <v>42921</v>
          </cell>
          <cell r="S46">
            <v>21870.487577639749</v>
          </cell>
          <cell r="T46">
            <v>4284</v>
          </cell>
          <cell r="U46">
            <v>3500</v>
          </cell>
          <cell r="V46">
            <v>7784</v>
          </cell>
        </row>
        <row r="47">
          <cell r="C47" t="str">
            <v>Armstrong</v>
          </cell>
          <cell r="D47" t="str">
            <v>Belgrano</v>
          </cell>
          <cell r="E47" t="str">
            <v>Santa Fe</v>
          </cell>
          <cell r="F47" t="str">
            <v>Outdoor</v>
          </cell>
          <cell r="G47" t="str">
            <v>Armstrong,Belgrano,Santa Fe,RARSARM01GABINETE</v>
          </cell>
          <cell r="H47">
            <v>0</v>
          </cell>
          <cell r="I47" t="str">
            <v>32° 47' 05''</v>
          </cell>
          <cell r="J47" t="str">
            <v>61° 36' 20''</v>
          </cell>
          <cell r="K47" t="str">
            <v>172.31.206.170</v>
          </cell>
          <cell r="L47" t="str">
            <v xml:space="preserve">ELTEK FLATPACK </v>
          </cell>
          <cell r="M47">
            <v>2017010261</v>
          </cell>
          <cell r="N47" t="str">
            <v>ATN910B</v>
          </cell>
          <cell r="O47" t="str">
            <v>ENTREGADO</v>
          </cell>
          <cell r="P47" t="str">
            <v>OK</v>
          </cell>
          <cell r="Q47" t="str">
            <v>OK</v>
          </cell>
          <cell r="R47">
            <v>43460</v>
          </cell>
          <cell r="S47">
            <v>21870.487577639749</v>
          </cell>
          <cell r="T47">
            <v>4284</v>
          </cell>
          <cell r="U47">
            <v>3500</v>
          </cell>
          <cell r="V47">
            <v>7784</v>
          </cell>
        </row>
        <row r="48">
          <cell r="C48" t="str">
            <v>Arroyo Corto</v>
          </cell>
          <cell r="D48" t="str">
            <v>Saavedra</v>
          </cell>
          <cell r="E48" t="str">
            <v>Buenos Aires</v>
          </cell>
          <cell r="F48" t="str">
            <v>Outdoor</v>
          </cell>
          <cell r="G48" t="str">
            <v>Arroyo Corto,Saavedra,Buenos Aires,RARBARC01GABINETE</v>
          </cell>
          <cell r="H48">
            <v>0</v>
          </cell>
          <cell r="I48" t="str">
            <v>37° 30' 47''</v>
          </cell>
          <cell r="J48" t="str">
            <v>62° 18' 42''</v>
          </cell>
          <cell r="K48" t="str">
            <v>172.31.203.18</v>
          </cell>
          <cell r="L48" t="str">
            <v xml:space="preserve">ELTEK FLATPACK </v>
          </cell>
          <cell r="M48">
            <v>2017010074</v>
          </cell>
          <cell r="N48" t="str">
            <v>ATN905</v>
          </cell>
          <cell r="O48" t="str">
            <v>ENTREGADO</v>
          </cell>
          <cell r="P48" t="str">
            <v>OK</v>
          </cell>
          <cell r="Q48" t="str">
            <v>OK</v>
          </cell>
          <cell r="R48">
            <v>43607</v>
          </cell>
          <cell r="S48">
            <v>21870.487577639749</v>
          </cell>
          <cell r="T48">
            <v>4284</v>
          </cell>
          <cell r="U48">
            <v>1500</v>
          </cell>
          <cell r="V48">
            <v>5784</v>
          </cell>
        </row>
        <row r="49">
          <cell r="C49" t="str">
            <v>Ataliva</v>
          </cell>
          <cell r="D49" t="str">
            <v>Castellanos</v>
          </cell>
          <cell r="E49" t="str">
            <v>Santa Fe</v>
          </cell>
          <cell r="F49" t="str">
            <v>Indoor</v>
          </cell>
          <cell r="G49" t="str">
            <v>Ataliva,Castellanos,Santa Fe,RARSATA01GABINETE</v>
          </cell>
          <cell r="H49">
            <v>0</v>
          </cell>
          <cell r="I49" t="str">
            <v>30° 59' 53''</v>
          </cell>
          <cell r="J49" t="str">
            <v>61° 25' 57''</v>
          </cell>
          <cell r="K49" t="str">
            <v>172.31.202.130</v>
          </cell>
          <cell r="L49" t="str">
            <v xml:space="preserve">ELTEK FLATPACK </v>
          </cell>
          <cell r="M49">
            <v>2017010280</v>
          </cell>
          <cell r="N49" t="str">
            <v>ATN905</v>
          </cell>
          <cell r="O49" t="str">
            <v>ENTREGADO</v>
          </cell>
          <cell r="P49" t="str">
            <v>OK</v>
          </cell>
          <cell r="R49">
            <v>43263</v>
          </cell>
          <cell r="S49">
            <v>21870.487577639749</v>
          </cell>
          <cell r="T49">
            <v>3618</v>
          </cell>
          <cell r="U49">
            <v>1500</v>
          </cell>
          <cell r="V49">
            <v>5118</v>
          </cell>
        </row>
        <row r="50">
          <cell r="C50" t="str">
            <v>Averias</v>
          </cell>
          <cell r="D50" t="str">
            <v>General Taboada</v>
          </cell>
          <cell r="E50" t="str">
            <v>Santiago del Estero</v>
          </cell>
          <cell r="F50" t="str">
            <v>Outdoor</v>
          </cell>
          <cell r="G50" t="str">
            <v>Averias,General Taboada,Santiago del Estero,RARGAVS01GABINETE</v>
          </cell>
          <cell r="H50">
            <v>0</v>
          </cell>
          <cell r="I50" t="str">
            <v>28° 44' 28''</v>
          </cell>
          <cell r="J50" t="str">
            <v>62° 22' 56''</v>
          </cell>
          <cell r="K50" t="str">
            <v>172.31.207.194</v>
          </cell>
          <cell r="L50" t="str">
            <v xml:space="preserve">ELTEK FLATPACK </v>
          </cell>
          <cell r="M50">
            <v>2017010243</v>
          </cell>
          <cell r="N50" t="str">
            <v>ATN905</v>
          </cell>
          <cell r="O50" t="str">
            <v>ENTREGADO</v>
          </cell>
          <cell r="P50" t="str">
            <v>OK</v>
          </cell>
          <cell r="R50">
            <v>43090</v>
          </cell>
          <cell r="S50">
            <v>21870.487577639749</v>
          </cell>
          <cell r="T50">
            <v>4284</v>
          </cell>
          <cell r="U50">
            <v>1500</v>
          </cell>
          <cell r="V50">
            <v>5784</v>
          </cell>
        </row>
        <row r="51">
          <cell r="C51" t="str">
            <v>Baigorrita</v>
          </cell>
          <cell r="D51" t="str">
            <v>General Viamonte</v>
          </cell>
          <cell r="E51" t="str">
            <v>Buenos Aires</v>
          </cell>
          <cell r="F51" t="str">
            <v>Outdoor</v>
          </cell>
          <cell r="G51" t="str">
            <v>Baigorrita,General Viamonte,Buenos Aires,RARBBGR01GABINETE</v>
          </cell>
          <cell r="H51">
            <v>0</v>
          </cell>
          <cell r="I51" t="str">
            <v>34° 44' 50''</v>
          </cell>
          <cell r="J51" t="str">
            <v>60° 59' 20''</v>
          </cell>
          <cell r="K51" t="str">
            <v>172.31.203.26</v>
          </cell>
          <cell r="N51" t="str">
            <v>ATN910B</v>
          </cell>
          <cell r="S51">
            <v>21870.487577639749</v>
          </cell>
          <cell r="T51">
            <v>4284</v>
          </cell>
          <cell r="U51">
            <v>3500</v>
          </cell>
          <cell r="V51">
            <v>7784</v>
          </cell>
        </row>
        <row r="52">
          <cell r="C52" t="str">
            <v>Barrancas</v>
          </cell>
          <cell r="D52" t="str">
            <v>Santa Fe</v>
          </cell>
          <cell r="E52" t="str">
            <v>Santa Fe</v>
          </cell>
          <cell r="F52" t="str">
            <v>Outdoor</v>
          </cell>
          <cell r="G52" t="str">
            <v>Barrancas,Santa Fe,Santa Fe,RARSBCS01GABINETE</v>
          </cell>
          <cell r="H52">
            <v>0</v>
          </cell>
          <cell r="I52" t="str">
            <v>32°13' 55.9''</v>
          </cell>
          <cell r="J52" t="str">
            <v>60° 59' 25.9''</v>
          </cell>
          <cell r="K52" t="str">
            <v>172.31.208.210</v>
          </cell>
          <cell r="L52" t="str">
            <v xml:space="preserve">ELTEK FLATPACK </v>
          </cell>
          <cell r="M52">
            <v>2017010140</v>
          </cell>
          <cell r="N52" t="str">
            <v>ATN910B</v>
          </cell>
          <cell r="O52" t="str">
            <v>ENTREGADO</v>
          </cell>
          <cell r="P52" t="str">
            <v>OK</v>
          </cell>
          <cell r="R52">
            <v>43181</v>
          </cell>
          <cell r="S52">
            <v>21870.487577639749</v>
          </cell>
          <cell r="T52">
            <v>4284</v>
          </cell>
          <cell r="U52">
            <v>3500</v>
          </cell>
          <cell r="V52">
            <v>7784</v>
          </cell>
        </row>
        <row r="53">
          <cell r="C53" t="str">
            <v>Barrio El Nevado</v>
          </cell>
          <cell r="D53" t="str">
            <v>San Rafael</v>
          </cell>
          <cell r="E53" t="str">
            <v>Mendoza</v>
          </cell>
          <cell r="F53" t="str">
            <v>Outdoor</v>
          </cell>
          <cell r="G53" t="str">
            <v>Barrio El Nevado,San Rafael,Mendoza,RARMNEV01GABINETE</v>
          </cell>
          <cell r="H53">
            <v>0</v>
          </cell>
          <cell r="I53" t="str">
            <v>34° 47' 24''</v>
          </cell>
          <cell r="J53" t="str">
            <v>67° 59' 15''</v>
          </cell>
          <cell r="K53" t="str">
            <v>172.31.205.10</v>
          </cell>
          <cell r="L53" t="str">
            <v xml:space="preserve">ELTEK FLATPACK </v>
          </cell>
          <cell r="M53">
            <v>2017010212</v>
          </cell>
          <cell r="N53" t="str">
            <v>ATN910B</v>
          </cell>
          <cell r="O53" t="str">
            <v>ENTREGADO</v>
          </cell>
          <cell r="S53">
            <v>21870.487577639749</v>
          </cell>
          <cell r="T53">
            <v>4284</v>
          </cell>
          <cell r="U53">
            <v>3500</v>
          </cell>
          <cell r="V53">
            <v>7784</v>
          </cell>
        </row>
        <row r="54">
          <cell r="C54" t="str">
            <v>Barrio El Pilar (Barrio 2 de Abril)</v>
          </cell>
          <cell r="D54" t="str">
            <v>Bariloche</v>
          </cell>
          <cell r="E54" t="str">
            <v>Rio Negro</v>
          </cell>
          <cell r="F54" t="str">
            <v>Outdoor</v>
          </cell>
          <cell r="G54" t="str">
            <v>Barrio El Pilar (Barrio 2 de Abril),Bariloche,Rio Negro,RARRBEP01GABINETE</v>
          </cell>
          <cell r="H54">
            <v>0</v>
          </cell>
          <cell r="I54" t="str">
            <v>41° 10' 53''</v>
          </cell>
          <cell r="J54" t="str">
            <v>71° 20' 58''</v>
          </cell>
          <cell r="K54" t="str">
            <v>172.31.205.218</v>
          </cell>
          <cell r="L54" t="str">
            <v xml:space="preserve">ELTEK FLATPACK </v>
          </cell>
          <cell r="M54">
            <v>2017010269</v>
          </cell>
          <cell r="N54" t="str">
            <v>ATN910B</v>
          </cell>
          <cell r="O54" t="str">
            <v>ENTREGADO</v>
          </cell>
          <cell r="P54" t="str">
            <v>OK</v>
          </cell>
          <cell r="R54">
            <v>43334</v>
          </cell>
          <cell r="S54">
            <v>21870.487577639749</v>
          </cell>
          <cell r="T54">
            <v>4284</v>
          </cell>
          <cell r="U54">
            <v>3500</v>
          </cell>
          <cell r="V54">
            <v>7784</v>
          </cell>
        </row>
        <row r="55">
          <cell r="C55" t="str">
            <v>Barrio La Palmera</v>
          </cell>
          <cell r="D55" t="str">
            <v>Lavalle</v>
          </cell>
          <cell r="E55" t="str">
            <v>Mendoza</v>
          </cell>
          <cell r="F55" t="str">
            <v>Outdoor</v>
          </cell>
          <cell r="G55" t="str">
            <v>Barrio La Palmera,Lavalle,Mendoza,RARSLPS01GABINETE</v>
          </cell>
          <cell r="H55">
            <v>0</v>
          </cell>
          <cell r="I55" t="str">
            <v>32° 41' 49''</v>
          </cell>
          <cell r="J55" t="str">
            <v>68° 33' 02''</v>
          </cell>
          <cell r="K55" t="str">
            <v>172.31.205.18</v>
          </cell>
          <cell r="M55">
            <v>2017010388</v>
          </cell>
          <cell r="N55" t="str">
            <v>ATN905</v>
          </cell>
          <cell r="O55" t="str">
            <v>ENTREGADO</v>
          </cell>
          <cell r="P55" t="str">
            <v>OK</v>
          </cell>
          <cell r="R55">
            <v>43256</v>
          </cell>
          <cell r="S55">
            <v>21870.487577639749</v>
          </cell>
          <cell r="T55">
            <v>4284</v>
          </cell>
          <cell r="U55">
            <v>1500</v>
          </cell>
          <cell r="V55">
            <v>5784</v>
          </cell>
        </row>
        <row r="56">
          <cell r="C56" t="str">
            <v>Barrio La Pega</v>
          </cell>
          <cell r="D56" t="str">
            <v>Lavalle</v>
          </cell>
          <cell r="E56" t="str">
            <v>Mendoza</v>
          </cell>
          <cell r="F56" t="str">
            <v>Outdoor</v>
          </cell>
          <cell r="G56" t="str">
            <v>Barrio La Pega,Lavalle,Mendoza,RARMBLP01GABINETE</v>
          </cell>
          <cell r="H56">
            <v>0</v>
          </cell>
          <cell r="I56" t="str">
            <v>32° 48' 46''</v>
          </cell>
          <cell r="J56" t="str">
            <v>68° 41' 01''</v>
          </cell>
          <cell r="K56" t="str">
            <v>172.31.202.250</v>
          </cell>
          <cell r="L56" t="str">
            <v xml:space="preserve">ELTEK FLATPACK </v>
          </cell>
          <cell r="M56">
            <v>2017010067</v>
          </cell>
          <cell r="N56" t="str">
            <v>ATN910B</v>
          </cell>
          <cell r="O56" t="str">
            <v>ENTREGADO</v>
          </cell>
          <cell r="P56" t="str">
            <v>OK</v>
          </cell>
          <cell r="R56">
            <v>42999</v>
          </cell>
          <cell r="S56">
            <v>21870.487577639749</v>
          </cell>
          <cell r="T56">
            <v>4284</v>
          </cell>
          <cell r="U56">
            <v>3500</v>
          </cell>
          <cell r="V56">
            <v>7784</v>
          </cell>
        </row>
        <row r="57">
          <cell r="C57" t="str">
            <v>Barrio Los Olivos</v>
          </cell>
          <cell r="D57" t="str">
            <v>Lavalle</v>
          </cell>
          <cell r="E57" t="str">
            <v>Mendoza</v>
          </cell>
          <cell r="F57" t="str">
            <v>Outdoor</v>
          </cell>
          <cell r="G57" t="str">
            <v>Barrio Los Olivos,Lavalle,Mendoza,GABINETE</v>
          </cell>
          <cell r="H57">
            <v>0</v>
          </cell>
          <cell r="I57" t="str">
            <v>32° 41' 50''</v>
          </cell>
          <cell r="J57" t="str">
            <v>68° 19' 46''</v>
          </cell>
          <cell r="K57" t="str">
            <v>172.31.205.26</v>
          </cell>
          <cell r="S57">
            <v>21870.487577639749</v>
          </cell>
          <cell r="T57">
            <v>4284</v>
          </cell>
          <cell r="V57">
            <v>4284</v>
          </cell>
        </row>
        <row r="58">
          <cell r="C58" t="str">
            <v>Barrio Virgen del Rosario</v>
          </cell>
          <cell r="D58" t="str">
            <v>Lavalle</v>
          </cell>
          <cell r="E58" t="str">
            <v>Mendoza</v>
          </cell>
          <cell r="F58" t="str">
            <v>Outdoor</v>
          </cell>
          <cell r="G58" t="str">
            <v>Barrio Virgen del Rosario,Lavalle,Mendoza,RARMBVR01GABINETE</v>
          </cell>
          <cell r="H58">
            <v>0</v>
          </cell>
          <cell r="I58" t="str">
            <v>32° 42' 10''</v>
          </cell>
          <cell r="J58" t="str">
            <v>68° 18' 45''</v>
          </cell>
          <cell r="K58" t="str">
            <v>172.31.205.34</v>
          </cell>
          <cell r="L58" t="str">
            <v xml:space="preserve">ELTEK FLATPACK </v>
          </cell>
          <cell r="M58">
            <v>2017010522</v>
          </cell>
          <cell r="N58" t="str">
            <v>ATN910B</v>
          </cell>
          <cell r="O58" t="str">
            <v>ENTREGADO</v>
          </cell>
          <cell r="P58" t="str">
            <v>OK</v>
          </cell>
          <cell r="R58">
            <v>43322</v>
          </cell>
          <cell r="S58">
            <v>21870.487577639749</v>
          </cell>
          <cell r="T58">
            <v>4284</v>
          </cell>
          <cell r="U58">
            <v>3500</v>
          </cell>
          <cell r="V58">
            <v>7784</v>
          </cell>
        </row>
        <row r="59">
          <cell r="C59" t="str">
            <v>Bartolome de las Casas</v>
          </cell>
          <cell r="D59" t="str">
            <v>Patiño</v>
          </cell>
          <cell r="E59" t="str">
            <v>Formosa</v>
          </cell>
          <cell r="F59" t="str">
            <v>Indoor</v>
          </cell>
          <cell r="G59" t="str">
            <v>Bartolome de las Casas,Patiño,Formosa,RARPBDC01GABINETE</v>
          </cell>
          <cell r="H59">
            <v>0</v>
          </cell>
          <cell r="I59" t="str">
            <v>25° 24' 41''</v>
          </cell>
          <cell r="J59" t="str">
            <v>59° 34' 18''</v>
          </cell>
          <cell r="K59" t="str">
            <v>172.31.202.210</v>
          </cell>
          <cell r="L59" t="str">
            <v xml:space="preserve">ELTEK FLATPACK </v>
          </cell>
          <cell r="M59">
            <v>2017010271</v>
          </cell>
          <cell r="N59" t="str">
            <v>ATN910B</v>
          </cell>
          <cell r="O59" t="str">
            <v>ENTREGADO</v>
          </cell>
          <cell r="P59" t="str">
            <v>OK</v>
          </cell>
          <cell r="R59">
            <v>42936</v>
          </cell>
          <cell r="S59">
            <v>21870.487577639749</v>
          </cell>
          <cell r="T59">
            <v>3618</v>
          </cell>
          <cell r="U59">
            <v>3500</v>
          </cell>
          <cell r="V59">
            <v>7118</v>
          </cell>
        </row>
        <row r="60">
          <cell r="C60" t="str">
            <v>Bell Ville</v>
          </cell>
          <cell r="D60" t="str">
            <v>Union</v>
          </cell>
          <cell r="E60" t="str">
            <v>Cordoba</v>
          </cell>
          <cell r="F60" t="str">
            <v>Outdoor</v>
          </cell>
          <cell r="G60" t="str">
            <v>Bell Ville,Union,Cordoba,RARXBEV01GABINETE</v>
          </cell>
          <cell r="H60">
            <v>0</v>
          </cell>
          <cell r="I60" t="str">
            <v>32° 37' 43''</v>
          </cell>
          <cell r="J60" t="str">
            <v>62° 41' 21''</v>
          </cell>
          <cell r="K60" t="str">
            <v>172.31.201.34</v>
          </cell>
          <cell r="L60" t="str">
            <v xml:space="preserve">ELTEK FLATPACK </v>
          </cell>
          <cell r="M60">
            <v>2017010235</v>
          </cell>
          <cell r="N60" t="str">
            <v>ATN910B</v>
          </cell>
          <cell r="O60" t="str">
            <v>ENTREGADO</v>
          </cell>
          <cell r="P60" t="str">
            <v>OK</v>
          </cell>
          <cell r="Q60" t="str">
            <v>OK</v>
          </cell>
          <cell r="R60">
            <v>43845</v>
          </cell>
          <cell r="S60">
            <v>21870.487577639749</v>
          </cell>
          <cell r="T60">
            <v>4284</v>
          </cell>
          <cell r="U60">
            <v>3500</v>
          </cell>
          <cell r="V60">
            <v>7784</v>
          </cell>
        </row>
        <row r="61">
          <cell r="C61" t="str">
            <v>Berdier</v>
          </cell>
          <cell r="D61" t="str">
            <v>Salto</v>
          </cell>
          <cell r="E61" t="str">
            <v>Buenos Aires</v>
          </cell>
          <cell r="F61" t="str">
            <v>Outdoor</v>
          </cell>
          <cell r="G61" t="str">
            <v>Berdier,Salto,Buenos Aires,RARBBRR01GABINETE</v>
          </cell>
          <cell r="H61">
            <v>0</v>
          </cell>
          <cell r="I61" t="str">
            <v>34° 23' 56''</v>
          </cell>
          <cell r="J61" t="str">
            <v>60° 15' 38''</v>
          </cell>
          <cell r="K61" t="str">
            <v>172.31.203.50</v>
          </cell>
          <cell r="L61" t="str">
            <v xml:space="preserve">ELTEK FLATPACK </v>
          </cell>
          <cell r="M61">
            <v>2017010246</v>
          </cell>
          <cell r="N61" t="str">
            <v>ATN910B</v>
          </cell>
          <cell r="O61" t="str">
            <v>ENTREGADO</v>
          </cell>
          <cell r="P61" t="str">
            <v>OK</v>
          </cell>
          <cell r="R61">
            <v>43087</v>
          </cell>
          <cell r="S61">
            <v>21870.487577639749</v>
          </cell>
          <cell r="T61">
            <v>4284</v>
          </cell>
          <cell r="U61">
            <v>3500</v>
          </cell>
          <cell r="V61">
            <v>7784</v>
          </cell>
        </row>
        <row r="62">
          <cell r="C62" t="str">
            <v>Betbeder</v>
          </cell>
          <cell r="D62" t="str">
            <v>Nogoya</v>
          </cell>
          <cell r="E62" t="str">
            <v>Entre Rios</v>
          </cell>
          <cell r="F62" t="str">
            <v>Outdoor</v>
          </cell>
          <cell r="G62" t="str">
            <v>Betbeder,Nogoya,Entre Rios,RAREBTD01GABINETE</v>
          </cell>
          <cell r="H62">
            <v>0</v>
          </cell>
          <cell r="I62" t="str">
            <v>32° 22' 27''</v>
          </cell>
          <cell r="J62" t="str">
            <v>59° 56' 17''</v>
          </cell>
          <cell r="K62" t="str">
            <v>172.31.202.26</v>
          </cell>
          <cell r="L62" t="str">
            <v xml:space="preserve">ELTEK FLATPACK </v>
          </cell>
          <cell r="M62">
            <v>2017010066</v>
          </cell>
          <cell r="N62" t="str">
            <v>ATN910B</v>
          </cell>
          <cell r="O62" t="str">
            <v>ENTREGADO</v>
          </cell>
          <cell r="P62" t="str">
            <v>OK</v>
          </cell>
          <cell r="R62">
            <v>42887</v>
          </cell>
          <cell r="S62">
            <v>21870.487577639749</v>
          </cell>
          <cell r="T62">
            <v>4284</v>
          </cell>
          <cell r="U62">
            <v>3500</v>
          </cell>
          <cell r="V62">
            <v>7784</v>
          </cell>
        </row>
        <row r="63">
          <cell r="C63" t="str">
            <v>Bocayuva</v>
          </cell>
          <cell r="D63" t="str">
            <v>Pellegrini</v>
          </cell>
          <cell r="E63" t="str">
            <v>Buenos Aires</v>
          </cell>
          <cell r="F63" t="str">
            <v>Outdoor</v>
          </cell>
          <cell r="G63" t="str">
            <v>Bocayuva,Pellegrini,Buenos Aires,RARBBCY01GABINETE</v>
          </cell>
          <cell r="H63">
            <v>0</v>
          </cell>
          <cell r="I63" t="str">
            <v>36° 12' 24''</v>
          </cell>
          <cell r="J63" t="str">
            <v>63° 04' 34''</v>
          </cell>
          <cell r="K63" t="str">
            <v>172.31.203.66</v>
          </cell>
          <cell r="L63" t="str">
            <v xml:space="preserve">ELTEK FLATPACK </v>
          </cell>
          <cell r="M63">
            <v>2017010118</v>
          </cell>
          <cell r="N63" t="str">
            <v>ATN905</v>
          </cell>
          <cell r="O63" t="str">
            <v>ENTREGADO</v>
          </cell>
          <cell r="P63" t="str">
            <v>OK</v>
          </cell>
          <cell r="R63">
            <v>42955</v>
          </cell>
          <cell r="S63">
            <v>21870.487577639749</v>
          </cell>
          <cell r="T63">
            <v>4284</v>
          </cell>
          <cell r="U63">
            <v>1500</v>
          </cell>
          <cell r="V63">
            <v>5784</v>
          </cell>
        </row>
        <row r="64">
          <cell r="C64" t="str">
            <v>Campamento Vialidad Nacional</v>
          </cell>
          <cell r="D64" t="str">
            <v>Caleu Caleu</v>
          </cell>
          <cell r="E64" t="str">
            <v>La Pampa</v>
          </cell>
          <cell r="F64" t="str">
            <v>Outdoor</v>
          </cell>
          <cell r="G64" t="str">
            <v>Campamento Vialidad Nacional,Caleu Caleu,La Pampa,RARLCVN01GABINETE</v>
          </cell>
          <cell r="H64">
            <v>0</v>
          </cell>
          <cell r="I64" t="str">
            <v>38° 23' 18''</v>
          </cell>
          <cell r="J64" t="str">
            <v>64° 04' 24''</v>
          </cell>
          <cell r="K64" t="str">
            <v>172.31.201.122</v>
          </cell>
          <cell r="L64" t="str">
            <v xml:space="preserve">ELTEK FLATPACK </v>
          </cell>
          <cell r="M64">
            <v>2017010064</v>
          </cell>
          <cell r="N64" t="str">
            <v>ATN905</v>
          </cell>
          <cell r="O64" t="str">
            <v>ENTREGADO</v>
          </cell>
          <cell r="P64" t="str">
            <v>OK</v>
          </cell>
          <cell r="R64">
            <v>42943</v>
          </cell>
          <cell r="S64">
            <v>21870.487577639749</v>
          </cell>
          <cell r="T64">
            <v>4284</v>
          </cell>
          <cell r="U64">
            <v>1500</v>
          </cell>
          <cell r="V64">
            <v>5784</v>
          </cell>
        </row>
        <row r="65">
          <cell r="C65" t="str">
            <v>Cañada Ombu</v>
          </cell>
          <cell r="D65" t="str">
            <v>Vera</v>
          </cell>
          <cell r="E65" t="str">
            <v>Santa Fe</v>
          </cell>
          <cell r="F65" t="str">
            <v>Outdoor</v>
          </cell>
          <cell r="G65" t="str">
            <v>Cañada Ombu,Vera,Santa Fe,RARSCDO01GABINETE</v>
          </cell>
          <cell r="H65">
            <v>0</v>
          </cell>
          <cell r="I65" t="str">
            <v>28° 18' 39''</v>
          </cell>
          <cell r="J65" t="str">
            <v>59° 59' 01''</v>
          </cell>
          <cell r="K65" t="str">
            <v>172.31.206.178</v>
          </cell>
          <cell r="L65" t="str">
            <v xml:space="preserve">ELTEK FLATPACK </v>
          </cell>
          <cell r="M65">
            <v>2017010096</v>
          </cell>
          <cell r="N65" t="str">
            <v>ATN910B</v>
          </cell>
          <cell r="O65" t="str">
            <v>ENTREGADO</v>
          </cell>
          <cell r="P65" t="str">
            <v>OK</v>
          </cell>
          <cell r="R65">
            <v>43070</v>
          </cell>
          <cell r="S65">
            <v>21870.487577639749</v>
          </cell>
          <cell r="T65">
            <v>4284</v>
          </cell>
          <cell r="U65">
            <v>3500</v>
          </cell>
          <cell r="V65">
            <v>7784</v>
          </cell>
        </row>
        <row r="66">
          <cell r="C66" t="str">
            <v>Cañada Seca</v>
          </cell>
          <cell r="D66" t="str">
            <v>General Villegas</v>
          </cell>
          <cell r="E66" t="str">
            <v>Buenos Aires</v>
          </cell>
          <cell r="F66" t="str">
            <v>Outdoor</v>
          </cell>
          <cell r="G66" t="str">
            <v>Cañada Seca,General Villegas,Buenos Aires,RARBCSE01GABINETE</v>
          </cell>
          <cell r="H66">
            <v>0</v>
          </cell>
          <cell r="I66" t="str">
            <v>34° 24' 56''</v>
          </cell>
          <cell r="J66" t="str">
            <v>62° 57' 43''</v>
          </cell>
          <cell r="K66" t="str">
            <v>172.31.203.74</v>
          </cell>
          <cell r="L66" t="str">
            <v>FIBERHOME</v>
          </cell>
          <cell r="M66">
            <v>2017010187</v>
          </cell>
          <cell r="N66" t="str">
            <v>ATN905</v>
          </cell>
          <cell r="O66" t="str">
            <v>ENTREGADO</v>
          </cell>
          <cell r="P66" t="str">
            <v>OK</v>
          </cell>
          <cell r="Q66" t="str">
            <v>OK</v>
          </cell>
          <cell r="R66">
            <v>43489</v>
          </cell>
          <cell r="S66">
            <v>21870.487577639749</v>
          </cell>
          <cell r="T66">
            <v>4284</v>
          </cell>
          <cell r="U66">
            <v>1500</v>
          </cell>
          <cell r="V66">
            <v>5784</v>
          </cell>
        </row>
        <row r="67">
          <cell r="C67" t="str">
            <v>Cañadon Seco</v>
          </cell>
          <cell r="D67" t="str">
            <v>Deseado</v>
          </cell>
          <cell r="E67" t="str">
            <v>Santa Cruz</v>
          </cell>
          <cell r="F67" t="str">
            <v>Outdoor</v>
          </cell>
          <cell r="G67" t="str">
            <v>Cañadon Seco,Deseado,Santa Cruz,RARZCSE01GABINETE</v>
          </cell>
          <cell r="H67">
            <v>0</v>
          </cell>
          <cell r="I67" t="str">
            <v>46° 34' 00''</v>
          </cell>
          <cell r="J67" t="str">
            <v>67° 37' 00''</v>
          </cell>
          <cell r="K67" t="str">
            <v>172.31.206.162</v>
          </cell>
          <cell r="L67" t="str">
            <v xml:space="preserve">ELTEK FLATPACK </v>
          </cell>
          <cell r="M67">
            <v>2017010148</v>
          </cell>
          <cell r="N67" t="str">
            <v>ATN910B</v>
          </cell>
          <cell r="O67" t="str">
            <v>ENTREGADO</v>
          </cell>
          <cell r="P67" t="str">
            <v>OK</v>
          </cell>
          <cell r="R67">
            <v>43273</v>
          </cell>
          <cell r="S67">
            <v>21870.487577639749</v>
          </cell>
          <cell r="T67">
            <v>4284</v>
          </cell>
          <cell r="U67">
            <v>3500</v>
          </cell>
          <cell r="V67">
            <v>7784</v>
          </cell>
        </row>
        <row r="68">
          <cell r="C68" t="str">
            <v>Carboncito</v>
          </cell>
          <cell r="D68" t="str">
            <v>Embarcacion</v>
          </cell>
          <cell r="E68" t="str">
            <v>Salta</v>
          </cell>
          <cell r="F68" t="str">
            <v>Outdoor</v>
          </cell>
          <cell r="G68" t="str">
            <v>Carboncito,Embarcacion,Salta,RARACBC01GABINETE</v>
          </cell>
          <cell r="H68">
            <v>0</v>
          </cell>
          <cell r="I68" t="str">
            <v>23° 15' 34''</v>
          </cell>
          <cell r="J68" t="str">
            <v>63° 48' 10''</v>
          </cell>
          <cell r="K68" t="str">
            <v>172.31.206.50</v>
          </cell>
          <cell r="L68" t="str">
            <v xml:space="preserve">ELTEK FLATPACK </v>
          </cell>
          <cell r="M68">
            <v>2017010093</v>
          </cell>
          <cell r="N68" t="str">
            <v>ATN910B</v>
          </cell>
          <cell r="O68" t="str">
            <v>ENTREGADO</v>
          </cell>
          <cell r="P68" t="str">
            <v>OK</v>
          </cell>
          <cell r="R68">
            <v>43186</v>
          </cell>
          <cell r="S68">
            <v>21870.487577639749</v>
          </cell>
          <cell r="T68">
            <v>4284</v>
          </cell>
          <cell r="U68">
            <v>3500</v>
          </cell>
          <cell r="V68">
            <v>7784</v>
          </cell>
        </row>
        <row r="69">
          <cell r="C69" t="str">
            <v>Carcaraña</v>
          </cell>
          <cell r="D69" t="str">
            <v>San Lorenzo</v>
          </cell>
          <cell r="E69" t="str">
            <v>Santa Fe</v>
          </cell>
          <cell r="F69" t="str">
            <v>Outdoor</v>
          </cell>
          <cell r="G69" t="str">
            <v>Carcaraña,San Lorenzo,Santa Fe,RARSCCR01GABINETE</v>
          </cell>
          <cell r="H69">
            <v>0</v>
          </cell>
          <cell r="I69" t="str">
            <v>32° 51' 32''</v>
          </cell>
          <cell r="J69" t="str">
            <v>61° 09' 08''</v>
          </cell>
          <cell r="K69" t="str">
            <v>172.31.206.186</v>
          </cell>
          <cell r="L69" t="str">
            <v>AMERINODE</v>
          </cell>
          <cell r="M69">
            <v>2017010095</v>
          </cell>
          <cell r="N69" t="str">
            <v>ATN910B</v>
          </cell>
          <cell r="O69" t="str">
            <v>ENTREGADO</v>
          </cell>
          <cell r="P69" t="str">
            <v>OK</v>
          </cell>
          <cell r="Q69" t="str">
            <v>OK</v>
          </cell>
          <cell r="R69">
            <v>43279</v>
          </cell>
          <cell r="S69">
            <v>21870.487577639749</v>
          </cell>
          <cell r="T69">
            <v>4284</v>
          </cell>
          <cell r="U69">
            <v>3500</v>
          </cell>
          <cell r="V69">
            <v>7784</v>
          </cell>
        </row>
        <row r="70">
          <cell r="C70" t="str">
            <v>Caseros</v>
          </cell>
          <cell r="D70" t="str">
            <v>Caseros</v>
          </cell>
          <cell r="E70" t="str">
            <v>Entre Rios</v>
          </cell>
          <cell r="F70" t="str">
            <v>Outdoor</v>
          </cell>
          <cell r="G70" t="str">
            <v>Caseros,Caseros,Entre Rios,RARECAS01GABINETE</v>
          </cell>
          <cell r="H70">
            <v>0</v>
          </cell>
          <cell r="I70" t="str">
            <v>32° 27' 42.3"</v>
          </cell>
          <cell r="J70" t="str">
            <v>58° 28' 27.19</v>
          </cell>
          <cell r="K70" t="str">
            <v>172.31.208.154</v>
          </cell>
          <cell r="L70" t="str">
            <v xml:space="preserve">ELTEK FLATPACK </v>
          </cell>
          <cell r="M70">
            <v>2017010197</v>
          </cell>
          <cell r="N70" t="str">
            <v>ATN905</v>
          </cell>
          <cell r="O70" t="str">
            <v>ENTREGADO</v>
          </cell>
          <cell r="P70" t="str">
            <v>OK</v>
          </cell>
          <cell r="R70">
            <v>42961</v>
          </cell>
          <cell r="S70">
            <v>21870.487577639749</v>
          </cell>
          <cell r="T70">
            <v>4284</v>
          </cell>
          <cell r="U70">
            <v>1500</v>
          </cell>
          <cell r="V70">
            <v>5784</v>
          </cell>
        </row>
        <row r="71">
          <cell r="C71" t="str">
            <v>Castilla</v>
          </cell>
          <cell r="D71" t="str">
            <v>Chacabuco</v>
          </cell>
          <cell r="E71" t="str">
            <v>Buenos Aires</v>
          </cell>
          <cell r="F71" t="str">
            <v>Outdoor</v>
          </cell>
          <cell r="G71" t="str">
            <v>Castilla,Chacabuco,Buenos Aires,RARBCTI01GABINETE</v>
          </cell>
          <cell r="H71">
            <v>0</v>
          </cell>
          <cell r="I71" t="str">
            <v>34° 36' 47''</v>
          </cell>
          <cell r="J71" t="str">
            <v>59° 54' 02''</v>
          </cell>
          <cell r="K71" t="str">
            <v>172.31.203.82</v>
          </cell>
          <cell r="L71" t="str">
            <v xml:space="preserve">ELTEK FLATPACK </v>
          </cell>
          <cell r="M71">
            <v>2017010129</v>
          </cell>
          <cell r="N71" t="str">
            <v>ATN910B</v>
          </cell>
          <cell r="O71" t="str">
            <v>ENTREGADO</v>
          </cell>
          <cell r="P71" t="str">
            <v>OK</v>
          </cell>
          <cell r="R71">
            <v>43082</v>
          </cell>
          <cell r="S71">
            <v>21870.487577639749</v>
          </cell>
          <cell r="T71">
            <v>4284</v>
          </cell>
          <cell r="U71">
            <v>3500</v>
          </cell>
          <cell r="V71">
            <v>7784</v>
          </cell>
        </row>
        <row r="72">
          <cell r="C72" t="str">
            <v>Chañar</v>
          </cell>
          <cell r="D72" t="str">
            <v>La Rioja</v>
          </cell>
          <cell r="E72" t="str">
            <v>La Rioja</v>
          </cell>
          <cell r="F72" t="str">
            <v>Outdoor</v>
          </cell>
          <cell r="G72" t="str">
            <v>Chañar,La Rioja,La Rioja,RARFCHA01GABINETE</v>
          </cell>
          <cell r="H72">
            <v>0</v>
          </cell>
          <cell r="I72" t="str">
            <v>30° 32' 27''</v>
          </cell>
          <cell r="J72" t="str">
            <v>65° 57' 24''</v>
          </cell>
          <cell r="K72" t="str">
            <v>172.31.208.162</v>
          </cell>
          <cell r="L72" t="str">
            <v xml:space="preserve">ELTEK FLATPACK </v>
          </cell>
          <cell r="M72">
            <v>2017010255</v>
          </cell>
          <cell r="N72" t="str">
            <v>ATN910B</v>
          </cell>
          <cell r="O72" t="str">
            <v>ENTREGADO</v>
          </cell>
          <cell r="S72">
            <v>21870.487577639749</v>
          </cell>
          <cell r="T72">
            <v>4284</v>
          </cell>
          <cell r="U72">
            <v>3500</v>
          </cell>
          <cell r="V72">
            <v>7784</v>
          </cell>
        </row>
        <row r="73">
          <cell r="C73" t="str">
            <v>Chajan</v>
          </cell>
          <cell r="D73" t="str">
            <v>Rio Cuarto</v>
          </cell>
          <cell r="E73" t="str">
            <v>Cordoba</v>
          </cell>
          <cell r="F73" t="str">
            <v>Outdoor</v>
          </cell>
          <cell r="G73" t="str">
            <v>Chajan,Rio Cuarto,Cordoba,RARXCJN01GABINETE</v>
          </cell>
          <cell r="H73">
            <v>0</v>
          </cell>
          <cell r="I73" t="str">
            <v>33° 33' 23''</v>
          </cell>
          <cell r="J73" t="str">
            <v>65° 00' 19''</v>
          </cell>
          <cell r="K73" t="str">
            <v>172.31.204.146</v>
          </cell>
          <cell r="L73" t="str">
            <v xml:space="preserve">ELTEK FLATPACK </v>
          </cell>
          <cell r="M73">
            <v>2017010146</v>
          </cell>
          <cell r="N73" t="str">
            <v>ATN910B</v>
          </cell>
          <cell r="O73" t="str">
            <v>ENTREGADO</v>
          </cell>
          <cell r="P73" t="str">
            <v>OK</v>
          </cell>
          <cell r="R73">
            <v>43225</v>
          </cell>
          <cell r="S73">
            <v>21870.487577639749</v>
          </cell>
          <cell r="T73">
            <v>4284</v>
          </cell>
          <cell r="U73">
            <v>3500</v>
          </cell>
          <cell r="V73">
            <v>7784</v>
          </cell>
        </row>
        <row r="74">
          <cell r="C74" t="str">
            <v>Chilecito</v>
          </cell>
          <cell r="D74" t="str">
            <v>San Carlos</v>
          </cell>
          <cell r="E74" t="str">
            <v>Mendoza</v>
          </cell>
          <cell r="F74" t="str">
            <v>Outdoor</v>
          </cell>
          <cell r="G74" t="str">
            <v>Chilecito,San Carlos,Mendoza,RARMCHT01GABINETE</v>
          </cell>
          <cell r="H74">
            <v>0</v>
          </cell>
          <cell r="I74" t="str">
            <v>33° 53' 29''</v>
          </cell>
          <cell r="J74" t="str">
            <v>69° 04' 17''</v>
          </cell>
          <cell r="K74" t="str">
            <v>172.31.205.42</v>
          </cell>
          <cell r="L74" t="str">
            <v xml:space="preserve">ELTEK FLATPACK </v>
          </cell>
          <cell r="M74">
            <v>2017010258</v>
          </cell>
          <cell r="N74" t="str">
            <v>ATN910B</v>
          </cell>
          <cell r="O74" t="str">
            <v>ENTREGADO</v>
          </cell>
          <cell r="P74" t="str">
            <v>OK</v>
          </cell>
          <cell r="R74">
            <v>43223</v>
          </cell>
          <cell r="S74">
            <v>21870.487577639749</v>
          </cell>
          <cell r="T74">
            <v>4284</v>
          </cell>
          <cell r="U74">
            <v>3500</v>
          </cell>
          <cell r="V74">
            <v>7784</v>
          </cell>
        </row>
        <row r="75">
          <cell r="C75" t="str">
            <v>Colmena</v>
          </cell>
          <cell r="D75" t="str">
            <v>Vera</v>
          </cell>
          <cell r="E75" t="str">
            <v>Santa Fe</v>
          </cell>
          <cell r="F75" t="str">
            <v>Outdoor</v>
          </cell>
          <cell r="G75" t="str">
            <v>Colmena,Vera,Santa Fe,RARSCNA01GABINETE</v>
          </cell>
          <cell r="H75">
            <v>0</v>
          </cell>
          <cell r="I75" t="str">
            <v>28° 45' 57''</v>
          </cell>
          <cell r="J75" t="str">
            <v>60° 05' 17''</v>
          </cell>
          <cell r="K75" t="str">
            <v>172.31.206.194</v>
          </cell>
          <cell r="L75" t="str">
            <v xml:space="preserve">ELTEK FLATPACK </v>
          </cell>
          <cell r="M75">
            <v>2017010111</v>
          </cell>
          <cell r="N75" t="str">
            <v>ATN910B</v>
          </cell>
          <cell r="O75" t="str">
            <v>ENTREGADO</v>
          </cell>
          <cell r="P75" t="str">
            <v>OK</v>
          </cell>
          <cell r="R75">
            <v>43068</v>
          </cell>
          <cell r="S75">
            <v>21870.487577639749</v>
          </cell>
          <cell r="T75">
            <v>4284</v>
          </cell>
          <cell r="U75">
            <v>3500</v>
          </cell>
          <cell r="V75">
            <v>7784</v>
          </cell>
        </row>
        <row r="76">
          <cell r="C76" t="str">
            <v>Colonia Ana</v>
          </cell>
          <cell r="D76" t="str">
            <v>San Cristobal</v>
          </cell>
          <cell r="E76" t="str">
            <v>Santa Fe</v>
          </cell>
          <cell r="F76" t="str">
            <v>Outdoor</v>
          </cell>
          <cell r="G76" t="str">
            <v>Colonia Ana,San Cristobal,Santa Fe,RARSAAN01GABINETE</v>
          </cell>
          <cell r="H76">
            <v>0</v>
          </cell>
          <cell r="I76" t="str">
            <v>30° 08' 42''</v>
          </cell>
          <cell r="J76" t="str">
            <v>61° 54' 53''</v>
          </cell>
          <cell r="K76" t="str">
            <v>172.31.206.202</v>
          </cell>
          <cell r="S76">
            <v>21870.487577639749</v>
          </cell>
          <cell r="T76">
            <v>4284</v>
          </cell>
          <cell r="V76">
            <v>4284</v>
          </cell>
        </row>
        <row r="77">
          <cell r="C77" t="str">
            <v>Colonia El Simbolar</v>
          </cell>
          <cell r="D77" t="str">
            <v>Robles</v>
          </cell>
          <cell r="E77" t="str">
            <v>Santiago del Estero</v>
          </cell>
          <cell r="F77" t="str">
            <v>Outdoor</v>
          </cell>
          <cell r="G77" t="str">
            <v>Colonia El Simbolar,Robles,Santiago del Estero,RARGCES01GABINETE</v>
          </cell>
          <cell r="H77">
            <v>0</v>
          </cell>
          <cell r="I77" t="str">
            <v>27° 42' 51''</v>
          </cell>
          <cell r="J77" t="str">
            <v>63° 52' 06''</v>
          </cell>
          <cell r="K77" t="str">
            <v>172.31.207.202</v>
          </cell>
          <cell r="L77" t="str">
            <v xml:space="preserve">ELTEK FLATPACK </v>
          </cell>
          <cell r="M77">
            <v>2017010212</v>
          </cell>
          <cell r="N77" t="str">
            <v>ATN910B</v>
          </cell>
          <cell r="O77" t="str">
            <v>ENTREGADO</v>
          </cell>
          <cell r="P77" t="str">
            <v>OK</v>
          </cell>
          <cell r="R77">
            <v>43161</v>
          </cell>
          <cell r="S77">
            <v>21870.487577639749</v>
          </cell>
          <cell r="T77">
            <v>4284</v>
          </cell>
          <cell r="U77">
            <v>3500</v>
          </cell>
          <cell r="V77">
            <v>7784</v>
          </cell>
        </row>
        <row r="78">
          <cell r="C78" t="str">
            <v>Colonia Julia Y Echarren</v>
          </cell>
          <cell r="D78" t="str">
            <v>Pichi Mahuida</v>
          </cell>
          <cell r="E78" t="str">
            <v>Rio Negro</v>
          </cell>
          <cell r="F78" t="str">
            <v>Outdoor</v>
          </cell>
          <cell r="G78" t="str">
            <v>Colonia Julia Y Echarren,Pichi Mahuida,Rio Negro,RARRCJE01GABINETE</v>
          </cell>
          <cell r="H78">
            <v>0</v>
          </cell>
          <cell r="I78" t="str">
            <v>39° 02' 14.53''</v>
          </cell>
          <cell r="J78" t="str">
            <v>64° 01' 42.89''</v>
          </cell>
          <cell r="K78" t="str">
            <v>172.31.205.226</v>
          </cell>
          <cell r="L78" t="str">
            <v xml:space="preserve">ELTEK FLATPACK </v>
          </cell>
          <cell r="M78">
            <v>2017010130</v>
          </cell>
          <cell r="N78" t="str">
            <v>ATN905</v>
          </cell>
          <cell r="O78" t="str">
            <v>ENTREGADO</v>
          </cell>
          <cell r="P78" t="str">
            <v>OK</v>
          </cell>
          <cell r="R78">
            <v>42990</v>
          </cell>
          <cell r="S78">
            <v>21870.487577639749</v>
          </cell>
          <cell r="T78">
            <v>4284</v>
          </cell>
          <cell r="U78">
            <v>1500</v>
          </cell>
          <cell r="V78">
            <v>5784</v>
          </cell>
        </row>
        <row r="79">
          <cell r="C79" t="str">
            <v>Colonia San Martin</v>
          </cell>
          <cell r="D79" t="str">
            <v>Saavedra</v>
          </cell>
          <cell r="E79" t="str">
            <v>Buenos Aires</v>
          </cell>
          <cell r="F79" t="str">
            <v>Outdoor</v>
          </cell>
          <cell r="G79" t="str">
            <v>Colonia San Martin,Saavedra,Buenos Aires,RARBCOM01GABINETE</v>
          </cell>
          <cell r="H79">
            <v>0</v>
          </cell>
          <cell r="I79" t="str">
            <v>37° 58' 37''</v>
          </cell>
          <cell r="J79" t="str">
            <v>62° 19' 57''</v>
          </cell>
          <cell r="K79" t="str">
            <v>172.31.203.90</v>
          </cell>
          <cell r="L79" t="str">
            <v>FIBERHOME</v>
          </cell>
          <cell r="N79" t="str">
            <v>ATN910B</v>
          </cell>
          <cell r="O79" t="str">
            <v>ENTREGADO</v>
          </cell>
          <cell r="P79" t="str">
            <v>OK</v>
          </cell>
          <cell r="Q79" t="str">
            <v>OK</v>
          </cell>
          <cell r="R79">
            <v>43537</v>
          </cell>
          <cell r="S79">
            <v>21870.487577639749</v>
          </cell>
          <cell r="T79">
            <v>4284</v>
          </cell>
          <cell r="U79">
            <v>3500</v>
          </cell>
          <cell r="V79">
            <v>7784</v>
          </cell>
        </row>
        <row r="80">
          <cell r="C80" t="str">
            <v>Colonia Santa Maria</v>
          </cell>
          <cell r="D80" t="str">
            <v>Federacion</v>
          </cell>
          <cell r="E80" t="str">
            <v>Entre Rios</v>
          </cell>
          <cell r="F80" t="str">
            <v>Outdoor</v>
          </cell>
          <cell r="G80" t="str">
            <v>Colonia Santa Maria,Federacion,Entre Rios,RARECSM01GABINETE</v>
          </cell>
          <cell r="H80">
            <v>0</v>
          </cell>
          <cell r="I80" t="str">
            <v>30° 35' 58''</v>
          </cell>
          <cell r="J80" t="str">
            <v>58° 11' 09''</v>
          </cell>
          <cell r="K80" t="str">
            <v>172.31.201.106</v>
          </cell>
          <cell r="L80" t="str">
            <v>FIBERHOME</v>
          </cell>
          <cell r="M80">
            <v>2017011061</v>
          </cell>
          <cell r="N80" t="str">
            <v>ATN910B</v>
          </cell>
          <cell r="O80" t="str">
            <v>ENTREGADO</v>
          </cell>
          <cell r="P80" t="str">
            <v>OK</v>
          </cell>
          <cell r="Q80" t="str">
            <v>OK</v>
          </cell>
          <cell r="R80">
            <v>43713</v>
          </cell>
          <cell r="S80">
            <v>21870.487577639749</v>
          </cell>
          <cell r="T80">
            <v>4284</v>
          </cell>
          <cell r="U80">
            <v>3500</v>
          </cell>
          <cell r="V80">
            <v>7784</v>
          </cell>
        </row>
        <row r="81">
          <cell r="C81" t="str">
            <v>Colonia Santa Maria</v>
          </cell>
          <cell r="D81" t="str">
            <v>Utracan</v>
          </cell>
          <cell r="E81" t="str">
            <v>La Pampa</v>
          </cell>
          <cell r="F81" t="str">
            <v>Outdoor</v>
          </cell>
          <cell r="G81" t="str">
            <v>Colonia Santa Maria,Utracan,La Pampa,RARLSMN01GABINETE</v>
          </cell>
          <cell r="H81">
            <v>0</v>
          </cell>
          <cell r="I81" t="str">
            <v>37° 29' 43''</v>
          </cell>
          <cell r="J81" t="str">
            <v>64° 13' 30''</v>
          </cell>
          <cell r="K81" t="str">
            <v>172.31.201.130</v>
          </cell>
          <cell r="L81" t="str">
            <v xml:space="preserve">ELTEK FLATPACK </v>
          </cell>
          <cell r="M81">
            <v>2017010119</v>
          </cell>
          <cell r="N81" t="str">
            <v>ATN905</v>
          </cell>
          <cell r="O81" t="str">
            <v>ENTREGADO</v>
          </cell>
          <cell r="P81" t="str">
            <v>OK</v>
          </cell>
          <cell r="R81">
            <v>42972</v>
          </cell>
          <cell r="S81">
            <v>21870.487577639749</v>
          </cell>
          <cell r="T81">
            <v>4284</v>
          </cell>
          <cell r="U81">
            <v>1500</v>
          </cell>
          <cell r="V81">
            <v>5784</v>
          </cell>
        </row>
        <row r="82">
          <cell r="C82" t="str">
            <v>Colonia Suiza</v>
          </cell>
          <cell r="D82" t="str">
            <v>Bariloche</v>
          </cell>
          <cell r="E82" t="str">
            <v>Rio Negro</v>
          </cell>
          <cell r="F82" t="str">
            <v>Outdoor</v>
          </cell>
          <cell r="G82" t="str">
            <v>Colonia Suiza,Bariloche,Rio Negro,RARRCSZ01GABINETE</v>
          </cell>
          <cell r="H82">
            <v>0</v>
          </cell>
          <cell r="I82" t="str">
            <v>41° 05' 41''</v>
          </cell>
          <cell r="J82" t="str">
            <v>71° 30' 20''</v>
          </cell>
          <cell r="K82" t="str">
            <v>172.31.205.234</v>
          </cell>
          <cell r="L82" t="str">
            <v xml:space="preserve">ELTEK FLATPACK </v>
          </cell>
          <cell r="M82">
            <v>2017010136</v>
          </cell>
          <cell r="N82" t="str">
            <v>ATN910B</v>
          </cell>
          <cell r="O82" t="str">
            <v>ENTREGADO</v>
          </cell>
          <cell r="S82">
            <v>21870.487577639749</v>
          </cell>
          <cell r="T82">
            <v>4284</v>
          </cell>
          <cell r="U82">
            <v>3500</v>
          </cell>
          <cell r="V82">
            <v>7784</v>
          </cell>
        </row>
        <row r="83">
          <cell r="C83" t="str">
            <v>Costa de Araujo</v>
          </cell>
          <cell r="D83" t="str">
            <v>Lavalle</v>
          </cell>
          <cell r="E83" t="str">
            <v>Mendoza</v>
          </cell>
          <cell r="F83" t="str">
            <v>Outdoor</v>
          </cell>
          <cell r="G83" t="str">
            <v>Costa de Araujo,Lavalle,Mendoza,RARMCAJ01GABINETE</v>
          </cell>
          <cell r="H83">
            <v>0</v>
          </cell>
          <cell r="I83" t="str">
            <v>32° 45' 25''</v>
          </cell>
          <cell r="J83" t="str">
            <v>68° 24' 31''</v>
          </cell>
          <cell r="K83" t="str">
            <v>172.31.205.50</v>
          </cell>
          <cell r="L83" t="str">
            <v>FIBERHOME</v>
          </cell>
          <cell r="M83">
            <v>2017010580</v>
          </cell>
          <cell r="N83" t="str">
            <v>ATN910B</v>
          </cell>
          <cell r="O83" t="str">
            <v>ENTREGADO</v>
          </cell>
          <cell r="P83" t="str">
            <v>OK</v>
          </cell>
          <cell r="R83">
            <v>43255</v>
          </cell>
          <cell r="S83">
            <v>21870.487577639749</v>
          </cell>
          <cell r="T83">
            <v>4284</v>
          </cell>
          <cell r="U83">
            <v>3500</v>
          </cell>
          <cell r="V83">
            <v>7784</v>
          </cell>
        </row>
        <row r="84">
          <cell r="C84" t="str">
            <v>Crotto</v>
          </cell>
          <cell r="D84" t="str">
            <v>Tapalque</v>
          </cell>
          <cell r="E84" t="str">
            <v>Buenos Aires</v>
          </cell>
          <cell r="F84" t="str">
            <v>Outdoor</v>
          </cell>
          <cell r="G84" t="str">
            <v>Crotto,Tapalque,Buenos Aires,RARBCTO01GABINETE</v>
          </cell>
          <cell r="H84">
            <v>0</v>
          </cell>
          <cell r="I84" t="str">
            <v>36° 34' 39''</v>
          </cell>
          <cell r="J84" t="str">
            <v>60° 10' 16''</v>
          </cell>
          <cell r="K84" t="str">
            <v>172.31.203.98</v>
          </cell>
          <cell r="L84" t="str">
            <v xml:space="preserve">ELTEK FLATPACK </v>
          </cell>
          <cell r="M84">
            <v>2017010185</v>
          </cell>
          <cell r="N84" t="str">
            <v>ATN905</v>
          </cell>
          <cell r="O84" t="str">
            <v>ENTREGADO</v>
          </cell>
          <cell r="P84" t="str">
            <v>OK</v>
          </cell>
          <cell r="R84">
            <v>43048</v>
          </cell>
          <cell r="S84">
            <v>21870.487577639749</v>
          </cell>
          <cell r="T84">
            <v>4284</v>
          </cell>
          <cell r="U84">
            <v>1500</v>
          </cell>
          <cell r="V84">
            <v>5784</v>
          </cell>
        </row>
        <row r="85">
          <cell r="C85" t="str">
            <v>Cuadro Benegas</v>
          </cell>
          <cell r="D85" t="str">
            <v>San Rafael</v>
          </cell>
          <cell r="E85" t="str">
            <v>Mendoza</v>
          </cell>
          <cell r="F85" t="str">
            <v>Outdoor</v>
          </cell>
          <cell r="G85" t="str">
            <v>Cuadro Benegas,San Rafael,Mendoza,RARMCUB01GABINETE</v>
          </cell>
          <cell r="H85">
            <v>0</v>
          </cell>
          <cell r="I85" t="str">
            <v>34° 37' 23''</v>
          </cell>
          <cell r="J85" t="str">
            <v>68° 25' 52''</v>
          </cell>
          <cell r="K85" t="str">
            <v>172.31.205.58</v>
          </cell>
          <cell r="L85" t="str">
            <v xml:space="preserve">ELTEK FLATPACK </v>
          </cell>
          <cell r="M85">
            <v>2017010135</v>
          </cell>
          <cell r="N85" t="str">
            <v>ATN905</v>
          </cell>
          <cell r="O85" t="str">
            <v>ENTREGADO</v>
          </cell>
          <cell r="S85">
            <v>21870.487577639749</v>
          </cell>
          <cell r="T85">
            <v>4284</v>
          </cell>
          <cell r="U85">
            <v>1500</v>
          </cell>
          <cell r="V85">
            <v>5784</v>
          </cell>
        </row>
        <row r="86">
          <cell r="C86" t="str">
            <v>Cuatro Esquinas</v>
          </cell>
          <cell r="D86" t="str">
            <v>Rosario</v>
          </cell>
          <cell r="E86" t="str">
            <v>Santa Fe</v>
          </cell>
          <cell r="F86" t="str">
            <v>Outdoor</v>
          </cell>
          <cell r="G86" t="str">
            <v>Cuatro Esquinas,Rosario,Santa Fe,RARSCEQ01GABINETE</v>
          </cell>
          <cell r="H86">
            <v>0</v>
          </cell>
          <cell r="I86" t="str">
            <v>33° 14' 48''</v>
          </cell>
          <cell r="J86" t="str">
            <v>60° 45' 54''</v>
          </cell>
          <cell r="K86" t="str">
            <v>172.31.206.210</v>
          </cell>
          <cell r="N86" t="str">
            <v>ATN910B</v>
          </cell>
          <cell r="S86">
            <v>21870.487577639749</v>
          </cell>
          <cell r="T86">
            <v>4284</v>
          </cell>
          <cell r="U86">
            <v>3500</v>
          </cell>
          <cell r="V86">
            <v>7784</v>
          </cell>
        </row>
        <row r="87">
          <cell r="C87" t="str">
            <v>Cucullu</v>
          </cell>
          <cell r="D87" t="str">
            <v>San Andres de Giles</v>
          </cell>
          <cell r="E87" t="str">
            <v>Buenos Aires</v>
          </cell>
          <cell r="F87" t="str">
            <v>Outdoor</v>
          </cell>
          <cell r="G87" t="str">
            <v>Cucullu,San Andres de Giles,Buenos Aires,RARBCCL01GABINETE</v>
          </cell>
          <cell r="H87">
            <v>0</v>
          </cell>
          <cell r="I87" t="str">
            <v>34º 26' 41.91"</v>
          </cell>
          <cell r="J87" t="str">
            <v>59º 21' 39.03"</v>
          </cell>
          <cell r="K87" t="str">
            <v>172.31.208.218</v>
          </cell>
          <cell r="L87" t="str">
            <v xml:space="preserve">ELTEK FLATPACK </v>
          </cell>
          <cell r="M87">
            <v>201701139</v>
          </cell>
          <cell r="N87" t="str">
            <v>ATN910B</v>
          </cell>
          <cell r="O87" t="str">
            <v>ENTREGADO</v>
          </cell>
          <cell r="P87" t="str">
            <v>OK</v>
          </cell>
          <cell r="R87">
            <v>43241</v>
          </cell>
          <cell r="S87">
            <v>21870.487577639749</v>
          </cell>
          <cell r="T87">
            <v>4284</v>
          </cell>
          <cell r="U87">
            <v>3500</v>
          </cell>
          <cell r="V87">
            <v>7784</v>
          </cell>
        </row>
        <row r="88">
          <cell r="C88" t="str">
            <v>Curaru</v>
          </cell>
          <cell r="D88" t="str">
            <v>Carlos Tejedor</v>
          </cell>
          <cell r="E88" t="str">
            <v>Buenos Aires</v>
          </cell>
          <cell r="F88" t="str">
            <v>Outdoor</v>
          </cell>
          <cell r="G88" t="str">
            <v>Curaru,Carlos Tejedor,Buenos Aires,RARBCUR01GABINETE</v>
          </cell>
          <cell r="H88">
            <v>0</v>
          </cell>
          <cell r="I88" t="str">
            <v>35° 38' 25''</v>
          </cell>
          <cell r="J88" t="str">
            <v>62° 11' 33''</v>
          </cell>
          <cell r="K88" t="str">
            <v>172.31.203.114</v>
          </cell>
          <cell r="L88" t="str">
            <v xml:space="preserve">ELTEK FLATPACK </v>
          </cell>
          <cell r="M88">
            <v>2017010135</v>
          </cell>
          <cell r="N88" t="str">
            <v>ATN905</v>
          </cell>
          <cell r="O88" t="str">
            <v>ENTREGADO</v>
          </cell>
          <cell r="P88" t="str">
            <v>OK</v>
          </cell>
          <cell r="R88">
            <v>43202</v>
          </cell>
          <cell r="S88">
            <v>21870.487577639749</v>
          </cell>
          <cell r="T88">
            <v>4284</v>
          </cell>
          <cell r="U88">
            <v>1500</v>
          </cell>
          <cell r="V88">
            <v>5784</v>
          </cell>
        </row>
        <row r="89">
          <cell r="C89" t="str">
            <v>Curupayti</v>
          </cell>
          <cell r="D89" t="str">
            <v>San Cristobal</v>
          </cell>
          <cell r="E89" t="str">
            <v>Santa Fe</v>
          </cell>
          <cell r="F89" t="str">
            <v>Outdoor</v>
          </cell>
          <cell r="G89" t="str">
            <v>Curupayti,San Cristobal,Santa Fe,RARSCRY01GABINETE</v>
          </cell>
          <cell r="H89">
            <v>0</v>
          </cell>
          <cell r="I89" t="str">
            <v>30° 23' 52''</v>
          </cell>
          <cell r="J89" t="str">
            <v>61° 39' 06''</v>
          </cell>
          <cell r="K89" t="str">
            <v>172.31.202.58</v>
          </cell>
          <cell r="L89" t="str">
            <v>EATON RM3-420-0320</v>
          </cell>
          <cell r="M89">
            <v>2017010006</v>
          </cell>
          <cell r="N89" t="str">
            <v>ATN905</v>
          </cell>
          <cell r="O89" t="str">
            <v>ENTREGADO</v>
          </cell>
          <cell r="P89" t="str">
            <v>OBSERVACIONES</v>
          </cell>
          <cell r="R89">
            <v>43098</v>
          </cell>
          <cell r="S89">
            <v>21870.487577639749</v>
          </cell>
          <cell r="T89">
            <v>4284</v>
          </cell>
          <cell r="U89">
            <v>1500</v>
          </cell>
          <cell r="V89">
            <v>5784</v>
          </cell>
        </row>
        <row r="90">
          <cell r="C90" t="str">
            <v>Dalmacio Velez</v>
          </cell>
          <cell r="D90" t="str">
            <v>Tercero Arriba</v>
          </cell>
          <cell r="E90" t="str">
            <v>Cordoba</v>
          </cell>
          <cell r="F90" t="str">
            <v>Outdoor</v>
          </cell>
          <cell r="G90" t="str">
            <v>Dalmacio Velez,Tercero Arriba,Cordoba,RARXDVL01GABINETE</v>
          </cell>
          <cell r="H90">
            <v>0</v>
          </cell>
          <cell r="I90" t="str">
            <v>32° 36' 39''</v>
          </cell>
          <cell r="J90" t="str">
            <v>63° 34' 48''</v>
          </cell>
          <cell r="K90" t="str">
            <v>172.31.204.154</v>
          </cell>
          <cell r="L90" t="str">
            <v xml:space="preserve">ELTEK FLATPACK </v>
          </cell>
          <cell r="M90">
            <v>2017010079</v>
          </cell>
          <cell r="N90" t="str">
            <v>ATN905</v>
          </cell>
          <cell r="O90" t="str">
            <v>ENTREGADO</v>
          </cell>
          <cell r="P90" t="str">
            <v>OK</v>
          </cell>
          <cell r="R90">
            <v>43202</v>
          </cell>
          <cell r="S90">
            <v>21870.487577639749</v>
          </cell>
          <cell r="T90">
            <v>4284</v>
          </cell>
          <cell r="U90">
            <v>1500</v>
          </cell>
          <cell r="V90">
            <v>5784</v>
          </cell>
        </row>
        <row r="91">
          <cell r="C91" t="str">
            <v>De Bary</v>
          </cell>
          <cell r="D91" t="str">
            <v>Pellegrini</v>
          </cell>
          <cell r="E91" t="str">
            <v>Buenos Aires</v>
          </cell>
          <cell r="F91" t="str">
            <v>Outdoor</v>
          </cell>
          <cell r="G91" t="str">
            <v>De Bary,Pellegrini,Buenos Aires,RARBDBY01GABINETE</v>
          </cell>
          <cell r="H91">
            <v>0</v>
          </cell>
          <cell r="I91" t="str">
            <v>36° 20' 30''</v>
          </cell>
          <cell r="J91" t="str">
            <v>63° 15' 40''</v>
          </cell>
          <cell r="K91" t="str">
            <v>172.31.203.130</v>
          </cell>
          <cell r="L91" t="str">
            <v xml:space="preserve">ELTEK FLATPACK </v>
          </cell>
          <cell r="M91">
            <v>2017010199</v>
          </cell>
          <cell r="N91" t="str">
            <v>ATN905</v>
          </cell>
          <cell r="O91" t="str">
            <v>ENTREGADO</v>
          </cell>
          <cell r="P91" t="str">
            <v>OK</v>
          </cell>
          <cell r="R91">
            <v>42970</v>
          </cell>
          <cell r="S91">
            <v>21870.487577639749</v>
          </cell>
          <cell r="T91">
            <v>4284</v>
          </cell>
          <cell r="U91">
            <v>1500</v>
          </cell>
          <cell r="V91">
            <v>5784</v>
          </cell>
        </row>
        <row r="92">
          <cell r="C92" t="str">
            <v>Dragones</v>
          </cell>
          <cell r="D92" t="str">
            <v>Embarcacion</v>
          </cell>
          <cell r="E92" t="str">
            <v>Salta</v>
          </cell>
          <cell r="F92" t="str">
            <v>Outdoor</v>
          </cell>
          <cell r="G92" t="str">
            <v>Dragones,Embarcacion,Salta,RARADRG01GABINETE</v>
          </cell>
          <cell r="H92">
            <v>0</v>
          </cell>
          <cell r="I92" t="str">
            <v>23° 15' 29''</v>
          </cell>
          <cell r="J92" t="str">
            <v>63° 20' 21''</v>
          </cell>
          <cell r="K92" t="str">
            <v>172.31.206.66</v>
          </cell>
          <cell r="L92" t="str">
            <v xml:space="preserve">ELTEK FLATPACK </v>
          </cell>
          <cell r="M92">
            <v>2017010189</v>
          </cell>
          <cell r="N92" t="str">
            <v>ATN905</v>
          </cell>
          <cell r="O92" t="str">
            <v>ENTREGADO</v>
          </cell>
          <cell r="P92" t="str">
            <v>OK</v>
          </cell>
          <cell r="R92">
            <v>43201</v>
          </cell>
          <cell r="S92">
            <v>21870.487577639749</v>
          </cell>
          <cell r="T92">
            <v>4284</v>
          </cell>
          <cell r="U92">
            <v>1500</v>
          </cell>
          <cell r="V92">
            <v>5784</v>
          </cell>
        </row>
        <row r="93">
          <cell r="C93" t="str">
            <v>Egusquiza</v>
          </cell>
          <cell r="D93" t="str">
            <v>Castellanos</v>
          </cell>
          <cell r="E93" t="str">
            <v>Santa Fe</v>
          </cell>
          <cell r="F93" t="str">
            <v>Outdoor</v>
          </cell>
          <cell r="G93" t="str">
            <v>Egusquiza,Castellanos,Santa Fe,RARSEGQ01GABINETE</v>
          </cell>
          <cell r="H93">
            <v>0</v>
          </cell>
          <cell r="I93" t="str">
            <v>31° 05' 51''</v>
          </cell>
          <cell r="J93" t="str">
            <v>61° 37' 42''</v>
          </cell>
          <cell r="K93" t="str">
            <v>172.31.202.66</v>
          </cell>
          <cell r="L93" t="str">
            <v xml:space="preserve">ELTEK FLATPACK </v>
          </cell>
          <cell r="M93">
            <v>2017010065</v>
          </cell>
          <cell r="N93" t="str">
            <v>ATN910B</v>
          </cell>
          <cell r="O93" t="str">
            <v>ENTREGADO</v>
          </cell>
          <cell r="P93" t="str">
            <v>OK</v>
          </cell>
          <cell r="R93">
            <v>43005</v>
          </cell>
          <cell r="S93">
            <v>21870.487577639749</v>
          </cell>
          <cell r="T93">
            <v>4284</v>
          </cell>
          <cell r="U93">
            <v>3500</v>
          </cell>
          <cell r="V93">
            <v>7784</v>
          </cell>
        </row>
        <row r="94">
          <cell r="C94" t="str">
            <v>El Caramelo</v>
          </cell>
          <cell r="D94" t="str">
            <v>Rosario</v>
          </cell>
          <cell r="E94" t="str">
            <v>Santa Fe</v>
          </cell>
          <cell r="F94" t="str">
            <v>Outdoor</v>
          </cell>
          <cell r="G94" t="str">
            <v>El Caramelo,Rosario,Santa Fe,RARSCAO01GABINETE</v>
          </cell>
          <cell r="H94">
            <v>0</v>
          </cell>
          <cell r="I94" t="str">
            <v>33° 07' 44''</v>
          </cell>
          <cell r="J94" t="str">
            <v>60° 42' 47''</v>
          </cell>
          <cell r="K94" t="str">
            <v>172.31.208.90</v>
          </cell>
          <cell r="L94" t="str">
            <v xml:space="preserve">ELTEK FLATPACK </v>
          </cell>
          <cell r="M94">
            <v>2017010162</v>
          </cell>
          <cell r="N94" t="str">
            <v>ATN910B</v>
          </cell>
          <cell r="O94" t="str">
            <v>ENTREGADO</v>
          </cell>
          <cell r="S94">
            <v>21870.487577639749</v>
          </cell>
          <cell r="T94">
            <v>4284</v>
          </cell>
          <cell r="U94">
            <v>3500</v>
          </cell>
          <cell r="V94">
            <v>7784</v>
          </cell>
        </row>
        <row r="95">
          <cell r="C95" t="str">
            <v>El Foyel</v>
          </cell>
          <cell r="D95" t="str">
            <v>Bariloche</v>
          </cell>
          <cell r="E95" t="str">
            <v>Rio Negro</v>
          </cell>
          <cell r="F95" t="str">
            <v>Outdoor</v>
          </cell>
          <cell r="G95" t="str">
            <v>El Foyel,Bariloche,Rio Negro,RARREFY01GABINETE</v>
          </cell>
          <cell r="H95">
            <v>0</v>
          </cell>
          <cell r="I95" t="str">
            <v>41° 39' 11.20''</v>
          </cell>
          <cell r="J95" t="str">
            <v>71° 27' 34.30''</v>
          </cell>
          <cell r="K95" t="str">
            <v>172.31.205.242</v>
          </cell>
          <cell r="L95" t="str">
            <v xml:space="preserve">ELTEK FLATPACK </v>
          </cell>
          <cell r="M95">
            <v>2017010234</v>
          </cell>
          <cell r="N95" t="str">
            <v>ATN910B</v>
          </cell>
          <cell r="O95" t="str">
            <v>ENTREGADO</v>
          </cell>
          <cell r="P95" t="str">
            <v>OK</v>
          </cell>
          <cell r="R95">
            <v>43153</v>
          </cell>
          <cell r="S95">
            <v>21870.487577639749</v>
          </cell>
          <cell r="T95">
            <v>4284</v>
          </cell>
          <cell r="U95">
            <v>3500</v>
          </cell>
          <cell r="V95">
            <v>7784</v>
          </cell>
        </row>
        <row r="96">
          <cell r="C96" t="str">
            <v>El Mollar</v>
          </cell>
          <cell r="D96" t="str">
            <v>Tafi del Valle</v>
          </cell>
          <cell r="E96" t="str">
            <v>Tucuman</v>
          </cell>
          <cell r="F96" t="str">
            <v>Outdoor</v>
          </cell>
          <cell r="G96" t="str">
            <v>El Mollar,Tafi del Valle,Tucuman,RARTEML01GABINETE</v>
          </cell>
          <cell r="H96">
            <v>0</v>
          </cell>
          <cell r="I96" t="str">
            <v>26° 56' 21''</v>
          </cell>
          <cell r="J96" t="str">
            <v>65° 42' 29''</v>
          </cell>
          <cell r="K96" t="str">
            <v>172.31.207.250</v>
          </cell>
          <cell r="L96" t="str">
            <v xml:space="preserve">ELTEK FLATPACK </v>
          </cell>
          <cell r="M96">
            <v>2017010151</v>
          </cell>
          <cell r="N96" t="str">
            <v>ATN910B</v>
          </cell>
          <cell r="O96" t="str">
            <v>ENTREGADO</v>
          </cell>
          <cell r="P96" t="str">
            <v>OK</v>
          </cell>
          <cell r="Q96" t="str">
            <v>OK</v>
          </cell>
          <cell r="R96">
            <v>43616</v>
          </cell>
          <cell r="S96">
            <v>21870.487577639749</v>
          </cell>
          <cell r="T96">
            <v>4284</v>
          </cell>
          <cell r="U96">
            <v>3500</v>
          </cell>
          <cell r="V96">
            <v>7784</v>
          </cell>
        </row>
        <row r="97">
          <cell r="C97" t="str">
            <v>El Nihuil</v>
          </cell>
          <cell r="D97" t="str">
            <v>San Rafael</v>
          </cell>
          <cell r="E97" t="str">
            <v>Mendoza</v>
          </cell>
          <cell r="F97" t="str">
            <v>Outdoor</v>
          </cell>
          <cell r="G97" t="str">
            <v>El Nihuil,San Rafael,Mendoza,RARMENH01GABINETE</v>
          </cell>
          <cell r="H97">
            <v>0</v>
          </cell>
          <cell r="I97" t="str">
            <v>35° 02' 07''</v>
          </cell>
          <cell r="J97" t="str">
            <v>68° 40' 50''</v>
          </cell>
          <cell r="K97" t="str">
            <v>172.31.205.66</v>
          </cell>
          <cell r="L97" t="str">
            <v xml:space="preserve">ELTEK FLATPACK </v>
          </cell>
          <cell r="M97">
            <v>2017010125</v>
          </cell>
          <cell r="N97" t="str">
            <v>ATN905</v>
          </cell>
          <cell r="O97" t="str">
            <v>ENTREGADO</v>
          </cell>
          <cell r="P97" t="str">
            <v>OK</v>
          </cell>
          <cell r="R97">
            <v>43083</v>
          </cell>
          <cell r="S97">
            <v>21870.487577639749</v>
          </cell>
          <cell r="T97">
            <v>4284</v>
          </cell>
          <cell r="U97">
            <v>1500</v>
          </cell>
          <cell r="V97">
            <v>5784</v>
          </cell>
        </row>
        <row r="98">
          <cell r="C98" t="str">
            <v>El Rincon</v>
          </cell>
          <cell r="D98" t="str">
            <v>Caucete</v>
          </cell>
          <cell r="E98" t="str">
            <v>San Juan</v>
          </cell>
          <cell r="F98" t="str">
            <v>Outdoor</v>
          </cell>
          <cell r="G98" t="str">
            <v>El Rincon,Caucete,San Juan,RARJRIN01GABINETE</v>
          </cell>
          <cell r="H98">
            <v>0</v>
          </cell>
          <cell r="I98" t="str">
            <v>31° 26' 53''</v>
          </cell>
          <cell r="J98" t="str">
            <v>68° 32' 33''</v>
          </cell>
          <cell r="K98" t="str">
            <v>172.31.206.114</v>
          </cell>
          <cell r="L98" t="str">
            <v xml:space="preserve">ELTEK FLATPACK </v>
          </cell>
          <cell r="M98">
            <v>2017010195</v>
          </cell>
          <cell r="N98" t="str">
            <v>ATN910B</v>
          </cell>
          <cell r="O98" t="str">
            <v>ENTREGADO</v>
          </cell>
          <cell r="P98" t="str">
            <v>OBSERVACIONES</v>
          </cell>
          <cell r="Q98" t="str">
            <v>4,09 dB a Caucete</v>
          </cell>
          <cell r="R98">
            <v>42828</v>
          </cell>
          <cell r="S98">
            <v>21870.487577639749</v>
          </cell>
          <cell r="T98">
            <v>4284</v>
          </cell>
          <cell r="U98">
            <v>3500</v>
          </cell>
          <cell r="V98">
            <v>7784</v>
          </cell>
        </row>
        <row r="99">
          <cell r="C99" t="str">
            <v>El Tropezon</v>
          </cell>
          <cell r="D99" t="str">
            <v>San Rafael</v>
          </cell>
          <cell r="E99" t="str">
            <v>Mendoza</v>
          </cell>
          <cell r="F99" t="str">
            <v>Outdoor</v>
          </cell>
          <cell r="G99" t="str">
            <v>El Tropezon,San Rafael,Mendoza,RARMETR01GABINETE</v>
          </cell>
          <cell r="H99">
            <v>0</v>
          </cell>
          <cell r="I99" t="str">
            <v>34° 41' 08''</v>
          </cell>
          <cell r="J99" t="str">
            <v>68° 17' 08''</v>
          </cell>
          <cell r="K99" t="str">
            <v>172.31.205.74</v>
          </cell>
          <cell r="L99" t="str">
            <v xml:space="preserve">ELTEK FLATPACK </v>
          </cell>
          <cell r="M99">
            <v>2017010217</v>
          </cell>
          <cell r="N99" t="str">
            <v>ATN910B</v>
          </cell>
          <cell r="O99" t="str">
            <v>ENTREGADO</v>
          </cell>
          <cell r="S99">
            <v>21870.487577639749</v>
          </cell>
          <cell r="T99">
            <v>4284</v>
          </cell>
          <cell r="U99">
            <v>3500</v>
          </cell>
          <cell r="V99">
            <v>7784</v>
          </cell>
        </row>
        <row r="100">
          <cell r="C100" t="str">
            <v>El Vergel</v>
          </cell>
          <cell r="D100" t="str">
            <v>Lavalle</v>
          </cell>
          <cell r="E100" t="str">
            <v>Mendoza</v>
          </cell>
          <cell r="F100" t="str">
            <v>Outdoor</v>
          </cell>
          <cell r="G100" t="str">
            <v>El Vergel,Lavalle,Mendoza,RARMEVG01GABINETE</v>
          </cell>
          <cell r="H100">
            <v>0</v>
          </cell>
          <cell r="I100" t="str">
            <v>32° 45' 44''</v>
          </cell>
          <cell r="J100" t="str">
            <v>68° 38' 51''</v>
          </cell>
          <cell r="K100" t="str">
            <v>172.31.202.242</v>
          </cell>
          <cell r="L100" t="str">
            <v xml:space="preserve">ELTEK FLATPACK </v>
          </cell>
          <cell r="M100">
            <v>2017010058</v>
          </cell>
          <cell r="N100" t="str">
            <v>ATN910B</v>
          </cell>
          <cell r="O100" t="str">
            <v>ENTREGADO</v>
          </cell>
          <cell r="P100" t="str">
            <v>OK</v>
          </cell>
          <cell r="R100">
            <v>42999</v>
          </cell>
          <cell r="S100">
            <v>21870.487577639749</v>
          </cell>
          <cell r="T100">
            <v>4284</v>
          </cell>
          <cell r="U100">
            <v>3500</v>
          </cell>
          <cell r="V100">
            <v>7784</v>
          </cell>
        </row>
        <row r="101">
          <cell r="C101" t="str">
            <v>Estacion Araoz</v>
          </cell>
          <cell r="D101" t="str">
            <v>Leales</v>
          </cell>
          <cell r="E101" t="str">
            <v>Tucuman</v>
          </cell>
          <cell r="F101" t="str">
            <v>Outdoor</v>
          </cell>
          <cell r="G101" t="str">
            <v>Estacion Araoz,Leales,Tucuman,RARTEAZ01GABINETE</v>
          </cell>
          <cell r="H101">
            <v>0</v>
          </cell>
          <cell r="I101" t="str">
            <v>27° 03' 26''</v>
          </cell>
          <cell r="J101" t="str">
            <v>64° 55' 19''</v>
          </cell>
          <cell r="K101" t="str">
            <v>172.31.208.2</v>
          </cell>
          <cell r="L101" t="str">
            <v xml:space="preserve">ELTEK FLATPACK </v>
          </cell>
          <cell r="M101">
            <v>2017010231</v>
          </cell>
          <cell r="N101" t="str">
            <v>ATN905</v>
          </cell>
          <cell r="O101" t="str">
            <v>ENTREGADO</v>
          </cell>
          <cell r="P101" t="str">
            <v>OK</v>
          </cell>
          <cell r="R101">
            <v>42947</v>
          </cell>
          <cell r="S101">
            <v>21870.487577639749</v>
          </cell>
          <cell r="T101">
            <v>4284</v>
          </cell>
          <cell r="U101">
            <v>1500</v>
          </cell>
          <cell r="V101">
            <v>5784</v>
          </cell>
        </row>
        <row r="102">
          <cell r="C102" t="str">
            <v>Estacion Camps</v>
          </cell>
          <cell r="D102" t="str">
            <v>Diamante</v>
          </cell>
          <cell r="E102" t="str">
            <v>Entre Rios</v>
          </cell>
          <cell r="F102" t="str">
            <v>Outdoor</v>
          </cell>
          <cell r="G102" t="str">
            <v>Estacion Camps,Diamante,Entre Rios,RAREECP01GABINETE</v>
          </cell>
          <cell r="H102">
            <v>0</v>
          </cell>
          <cell r="I102" t="str">
            <v>32° 06' 48''</v>
          </cell>
          <cell r="J102" t="str">
            <v>60° 13' 48''</v>
          </cell>
          <cell r="K102" t="str">
            <v>172.31.201.138</v>
          </cell>
          <cell r="L102" t="str">
            <v xml:space="preserve">ELTEK FLATPACK </v>
          </cell>
          <cell r="M102">
            <v>2017010070</v>
          </cell>
          <cell r="N102" t="str">
            <v>ATN905</v>
          </cell>
          <cell r="O102" t="str">
            <v>ENTREGADO</v>
          </cell>
          <cell r="P102" t="str">
            <v>OK</v>
          </cell>
          <cell r="R102">
            <v>43090</v>
          </cell>
          <cell r="S102">
            <v>21870.487577639749</v>
          </cell>
          <cell r="T102">
            <v>4284</v>
          </cell>
          <cell r="U102">
            <v>1500</v>
          </cell>
          <cell r="V102">
            <v>5784</v>
          </cell>
        </row>
        <row r="103">
          <cell r="C103" t="str">
            <v>Eugenio Bustos</v>
          </cell>
          <cell r="D103" t="str">
            <v>San Carlos</v>
          </cell>
          <cell r="E103" t="str">
            <v>Mendoza</v>
          </cell>
          <cell r="F103" t="str">
            <v>Outdoor</v>
          </cell>
          <cell r="G103" t="str">
            <v>Eugenio Bustos,San Carlos,Mendoza,RARMEBT01GABINETE</v>
          </cell>
          <cell r="H103">
            <v>0</v>
          </cell>
          <cell r="I103" t="str">
            <v>33° 46' 44''</v>
          </cell>
          <cell r="J103" t="str">
            <v>69° 03' 55''</v>
          </cell>
          <cell r="K103" t="str">
            <v>172.31.205.82</v>
          </cell>
          <cell r="L103" t="str">
            <v xml:space="preserve">ELTEK FLATPACK </v>
          </cell>
          <cell r="M103">
            <v>2017010126</v>
          </cell>
          <cell r="N103" t="str">
            <v>ATN910B</v>
          </cell>
          <cell r="O103" t="str">
            <v>ENTREGADO</v>
          </cell>
          <cell r="P103" t="str">
            <v>OK</v>
          </cell>
          <cell r="R103">
            <v>43225</v>
          </cell>
          <cell r="S103">
            <v>21870.487577639749</v>
          </cell>
          <cell r="T103">
            <v>4284</v>
          </cell>
          <cell r="U103">
            <v>3500</v>
          </cell>
          <cell r="V103">
            <v>7784</v>
          </cell>
        </row>
        <row r="104">
          <cell r="C104" t="str">
            <v>Famailla</v>
          </cell>
          <cell r="D104" t="str">
            <v>Famailla</v>
          </cell>
          <cell r="E104" t="str">
            <v>Tucuman</v>
          </cell>
          <cell r="F104" t="str">
            <v>Outdoor</v>
          </cell>
          <cell r="G104" t="str">
            <v>Famailla,Famailla,Tucuman,RARTFAM01GABINETE</v>
          </cell>
          <cell r="H104">
            <v>0</v>
          </cell>
          <cell r="I104" t="str">
            <v>27° 03' 15.90''</v>
          </cell>
          <cell r="J104" t="str">
            <v>65° 24' 15.46''</v>
          </cell>
          <cell r="K104" t="str">
            <v>172.31.208.10</v>
          </cell>
          <cell r="L104" t="str">
            <v xml:space="preserve">ELTEK FLATPACK </v>
          </cell>
          <cell r="M104">
            <v>2017010218</v>
          </cell>
          <cell r="N104" t="str">
            <v>ATN910B</v>
          </cell>
          <cell r="O104" t="str">
            <v>ENTREGADO</v>
          </cell>
          <cell r="P104" t="str">
            <v>OK</v>
          </cell>
          <cell r="R104">
            <v>43111</v>
          </cell>
          <cell r="S104">
            <v>21870.487577639749</v>
          </cell>
          <cell r="T104">
            <v>4284</v>
          </cell>
          <cell r="U104">
            <v>3500</v>
          </cell>
          <cell r="V104">
            <v>7784</v>
          </cell>
        </row>
        <row r="105">
          <cell r="C105" t="str">
            <v>Fighiera</v>
          </cell>
          <cell r="D105" t="str">
            <v>Rosario</v>
          </cell>
          <cell r="E105" t="str">
            <v>Santa Fe</v>
          </cell>
          <cell r="F105" t="str">
            <v>Outdoor</v>
          </cell>
          <cell r="G105" t="str">
            <v>Fighiera,Rosario,Santa Fe,RARSFGH01GABINETE</v>
          </cell>
          <cell r="H105">
            <v>0</v>
          </cell>
          <cell r="I105" t="str">
            <v>33° 11' 42''</v>
          </cell>
          <cell r="J105" t="str">
            <v>60° 28' 14''</v>
          </cell>
          <cell r="K105" t="str">
            <v>172.31.206.218</v>
          </cell>
          <cell r="L105" t="str">
            <v xml:space="preserve">ELTEK FLATPACK </v>
          </cell>
          <cell r="M105">
            <v>2017010128</v>
          </cell>
          <cell r="N105" t="str">
            <v>ATN910B</v>
          </cell>
          <cell r="O105" t="str">
            <v>ENTREGADO</v>
          </cell>
          <cell r="P105" t="str">
            <v>OK</v>
          </cell>
          <cell r="Q105" t="str">
            <v>OK</v>
          </cell>
          <cell r="R105">
            <v>43676</v>
          </cell>
          <cell r="S105">
            <v>21870.487577639749</v>
          </cell>
          <cell r="T105">
            <v>4284</v>
          </cell>
          <cell r="U105">
            <v>3500</v>
          </cell>
          <cell r="V105">
            <v>7784</v>
          </cell>
        </row>
        <row r="106">
          <cell r="C106" t="str">
            <v>Fortin Inca</v>
          </cell>
          <cell r="D106" t="str">
            <v>Belgrano</v>
          </cell>
          <cell r="E106" t="str">
            <v>Santiago del Estero</v>
          </cell>
          <cell r="F106" t="str">
            <v>Outdoor</v>
          </cell>
          <cell r="G106" t="str">
            <v>Fortin Inca,Belgrano,Santiago del Estero,RARGFIN01GABINETE</v>
          </cell>
          <cell r="H106">
            <v>0</v>
          </cell>
          <cell r="I106" t="str">
            <v>29° 06' 15''</v>
          </cell>
          <cell r="J106" t="str">
            <v>61° 50' 35''</v>
          </cell>
          <cell r="K106" t="str">
            <v>172.31.207.210</v>
          </cell>
          <cell r="L106" t="str">
            <v xml:space="preserve">ELTEK FLATPACK </v>
          </cell>
          <cell r="M106">
            <v>2017010247</v>
          </cell>
          <cell r="N106" t="str">
            <v>ATN905</v>
          </cell>
          <cell r="O106" t="str">
            <v>ENTREGADO</v>
          </cell>
          <cell r="P106" t="str">
            <v>OBSERVACIONES</v>
          </cell>
          <cell r="Q106" t="str">
            <v>desbalanceo</v>
          </cell>
          <cell r="R106">
            <v>43410</v>
          </cell>
          <cell r="S106">
            <v>21870.487577639749</v>
          </cell>
          <cell r="T106">
            <v>4284</v>
          </cell>
          <cell r="U106">
            <v>1500</v>
          </cell>
          <cell r="V106">
            <v>5784</v>
          </cell>
        </row>
        <row r="107">
          <cell r="C107" t="str">
            <v>Franck</v>
          </cell>
          <cell r="D107" t="str">
            <v>Las Colonias</v>
          </cell>
          <cell r="E107" t="str">
            <v>Santa Fe</v>
          </cell>
          <cell r="F107" t="str">
            <v>Outdoor</v>
          </cell>
          <cell r="G107" t="str">
            <v>Franck,Las Colonias,Santa Fe,RARSFRK01GABINETE</v>
          </cell>
          <cell r="H107">
            <v>0</v>
          </cell>
          <cell r="I107" t="str">
            <v>31° 35' 20''</v>
          </cell>
          <cell r="J107" t="str">
            <v>60° 56' 20''</v>
          </cell>
          <cell r="K107" t="str">
            <v>172.31.206.226</v>
          </cell>
          <cell r="L107" t="str">
            <v xml:space="preserve">ELTEK FLATPACK </v>
          </cell>
          <cell r="M107">
            <v>2017010103</v>
          </cell>
          <cell r="N107" t="str">
            <v>ATN910B</v>
          </cell>
          <cell r="O107" t="str">
            <v>ENTREGADO</v>
          </cell>
          <cell r="P107" t="str">
            <v>OK</v>
          </cell>
          <cell r="R107">
            <v>43173</v>
          </cell>
          <cell r="S107">
            <v>21870.487577639749</v>
          </cell>
          <cell r="T107">
            <v>4284</v>
          </cell>
          <cell r="U107">
            <v>3500</v>
          </cell>
          <cell r="V107">
            <v>7784</v>
          </cell>
        </row>
        <row r="108">
          <cell r="C108" t="str">
            <v>Fray Luis Beltran</v>
          </cell>
          <cell r="D108" t="str">
            <v xml:space="preserve">Santa Fe </v>
          </cell>
          <cell r="E108" t="str">
            <v>Santa Fe</v>
          </cell>
          <cell r="F108" t="str">
            <v>Outdoor</v>
          </cell>
          <cell r="G108" t="str">
            <v>Fray Luis Beltran,Santa Fe ,Santa Fe,RARSFLB01GABINETE</v>
          </cell>
          <cell r="H108">
            <v>0</v>
          </cell>
          <cell r="I108" t="str">
            <v>31° 47' 8.00''</v>
          </cell>
          <cell r="J108" t="str">
            <v>60° 43' 44.84''</v>
          </cell>
          <cell r="K108" t="str">
            <v>172.31.208.178</v>
          </cell>
          <cell r="L108" t="str">
            <v xml:space="preserve">ELTEK FLATPACK </v>
          </cell>
          <cell r="M108">
            <v>2017010226</v>
          </cell>
          <cell r="N108" t="str">
            <v>ATN910B</v>
          </cell>
          <cell r="O108" t="str">
            <v>ENTREGADO</v>
          </cell>
          <cell r="P108" t="str">
            <v>OK</v>
          </cell>
          <cell r="R108">
            <v>43284</v>
          </cell>
          <cell r="S108">
            <v>21870.487577639749</v>
          </cell>
          <cell r="T108">
            <v>4284</v>
          </cell>
          <cell r="U108">
            <v>3500</v>
          </cell>
          <cell r="V108">
            <v>7784</v>
          </cell>
        </row>
        <row r="109">
          <cell r="C109" t="str">
            <v>Funes</v>
          </cell>
          <cell r="D109" t="str">
            <v>Rosario</v>
          </cell>
          <cell r="E109" t="str">
            <v>Santa Fe</v>
          </cell>
          <cell r="F109" t="str">
            <v>Outdoor</v>
          </cell>
          <cell r="G109" t="str">
            <v>Funes,Rosario,Santa Fe,RARSFNS01GABINETE</v>
          </cell>
          <cell r="H109">
            <v>0</v>
          </cell>
          <cell r="I109" t="str">
            <v>32° 55' 22''</v>
          </cell>
          <cell r="J109" t="str">
            <v>60° 48' 44''</v>
          </cell>
          <cell r="K109" t="str">
            <v>172.31.206.234</v>
          </cell>
          <cell r="L109" t="str">
            <v xml:space="preserve">ELTEK FLATPACK </v>
          </cell>
          <cell r="M109">
            <v>2017010097</v>
          </cell>
          <cell r="N109" t="str">
            <v>ATN910B</v>
          </cell>
          <cell r="O109" t="str">
            <v>ENTREGADO</v>
          </cell>
          <cell r="P109" t="str">
            <v>OK</v>
          </cell>
          <cell r="Q109" t="str">
            <v>OK</v>
          </cell>
          <cell r="R109">
            <v>43481</v>
          </cell>
          <cell r="S109">
            <v>21870.487577639749</v>
          </cell>
          <cell r="T109">
            <v>4284</v>
          </cell>
          <cell r="U109">
            <v>3500</v>
          </cell>
          <cell r="V109">
            <v>7784</v>
          </cell>
        </row>
        <row r="110">
          <cell r="C110" t="str">
            <v>Gahan</v>
          </cell>
          <cell r="D110" t="str">
            <v>Salto</v>
          </cell>
          <cell r="E110" t="str">
            <v>Buenos Aires</v>
          </cell>
          <cell r="F110" t="str">
            <v>Outdoor</v>
          </cell>
          <cell r="G110" t="str">
            <v>Gahan,Salto,Buenos Aires,RARBGAH01GABINETE</v>
          </cell>
          <cell r="H110">
            <v>0</v>
          </cell>
          <cell r="I110" t="str">
            <v>34° 20' 17''</v>
          </cell>
          <cell r="J110" t="str">
            <v>60° 05' 57''</v>
          </cell>
          <cell r="K110" t="str">
            <v>172.31.203.154</v>
          </cell>
          <cell r="L110" t="str">
            <v xml:space="preserve">ELTEK FLATPACK </v>
          </cell>
          <cell r="M110">
            <v>2017010232</v>
          </cell>
          <cell r="N110" t="str">
            <v>ATN910B</v>
          </cell>
          <cell r="O110" t="str">
            <v>ENTREGADO</v>
          </cell>
          <cell r="P110" t="str">
            <v>OK</v>
          </cell>
          <cell r="R110">
            <v>43087</v>
          </cell>
          <cell r="S110">
            <v>21870.487577639749</v>
          </cell>
          <cell r="T110">
            <v>4284</v>
          </cell>
          <cell r="U110">
            <v>3500</v>
          </cell>
          <cell r="V110">
            <v>7784</v>
          </cell>
        </row>
        <row r="111">
          <cell r="C111" t="str">
            <v>Garabato</v>
          </cell>
          <cell r="D111" t="str">
            <v>Vera</v>
          </cell>
          <cell r="E111" t="str">
            <v>Santa Fe</v>
          </cell>
          <cell r="F111" t="str">
            <v>Outdoor</v>
          </cell>
          <cell r="G111" t="str">
            <v>Garabato,Vera,Santa Fe,RARSGRB01GABINETE</v>
          </cell>
          <cell r="H111">
            <v>0</v>
          </cell>
          <cell r="I111" t="str">
            <v>28° 57' 19''</v>
          </cell>
          <cell r="J111" t="str">
            <v>60° 08' 18''</v>
          </cell>
          <cell r="K111" t="str">
            <v>172.31.206.242</v>
          </cell>
          <cell r="L111" t="str">
            <v xml:space="preserve">ELTEK FLATPACK </v>
          </cell>
          <cell r="M111">
            <v>2017010051</v>
          </cell>
          <cell r="N111" t="str">
            <v>ATN910B</v>
          </cell>
          <cell r="O111" t="str">
            <v>ENTREGADO</v>
          </cell>
          <cell r="P111" t="str">
            <v>OK</v>
          </cell>
          <cell r="R111">
            <v>43066</v>
          </cell>
          <cell r="S111">
            <v>21870.487577639749</v>
          </cell>
          <cell r="T111">
            <v>4284</v>
          </cell>
          <cell r="U111">
            <v>3500</v>
          </cell>
          <cell r="V111">
            <v>7784</v>
          </cell>
        </row>
        <row r="112">
          <cell r="C112" t="str">
            <v>General Alvear</v>
          </cell>
          <cell r="D112" t="str">
            <v>General Alvear</v>
          </cell>
          <cell r="E112" t="str">
            <v>Buenos Aires</v>
          </cell>
          <cell r="F112" t="str">
            <v>Outdoor</v>
          </cell>
          <cell r="G112" t="str">
            <v>General Alvear,General Alvear,Buenos Aires,RARBGAL01GABINETE</v>
          </cell>
          <cell r="H112">
            <v>0</v>
          </cell>
          <cell r="I112" t="str">
            <v>36° 01' 23''</v>
          </cell>
          <cell r="J112" t="str">
            <v>60° 00' 53''</v>
          </cell>
          <cell r="K112" t="str">
            <v>172.31.203.162</v>
          </cell>
          <cell r="L112" t="str">
            <v xml:space="preserve">ELTEK FLATPACK </v>
          </cell>
          <cell r="M112">
            <v>2017010161</v>
          </cell>
          <cell r="N112" t="str">
            <v>ATN910B</v>
          </cell>
          <cell r="O112" t="str">
            <v>ENTREGADO</v>
          </cell>
          <cell r="P112" t="str">
            <v>OK</v>
          </cell>
          <cell r="R112">
            <v>43048</v>
          </cell>
          <cell r="S112">
            <v>21870.487577639749</v>
          </cell>
          <cell r="T112">
            <v>4284</v>
          </cell>
          <cell r="U112">
            <v>3500</v>
          </cell>
          <cell r="V112">
            <v>7784</v>
          </cell>
        </row>
        <row r="113">
          <cell r="C113" t="str">
            <v>General Arenales</v>
          </cell>
          <cell r="D113" t="str">
            <v>General Arenales</v>
          </cell>
          <cell r="E113" t="str">
            <v>Buenos Aires</v>
          </cell>
          <cell r="F113" t="str">
            <v>Outdoor</v>
          </cell>
          <cell r="G113" t="str">
            <v>General Arenales,General Arenales,Buenos Aires,RARBGAN01GABINETE</v>
          </cell>
          <cell r="H113">
            <v>0</v>
          </cell>
          <cell r="I113" t="str">
            <v>34° 18' 16''</v>
          </cell>
          <cell r="J113" t="str">
            <v>61° 18' 20''</v>
          </cell>
          <cell r="K113" t="str">
            <v>172.31.203.170</v>
          </cell>
          <cell r="L113" t="str">
            <v>FIBERHOME</v>
          </cell>
          <cell r="M113">
            <v>2017010561</v>
          </cell>
          <cell r="N113" t="str">
            <v>ATN910B</v>
          </cell>
          <cell r="O113" t="str">
            <v>ENTREGADO</v>
          </cell>
          <cell r="P113" t="str">
            <v>OK</v>
          </cell>
          <cell r="R113">
            <v>43257</v>
          </cell>
          <cell r="S113">
            <v>21870.487577639749</v>
          </cell>
          <cell r="T113">
            <v>4284</v>
          </cell>
          <cell r="U113">
            <v>3500</v>
          </cell>
          <cell r="V113">
            <v>7784</v>
          </cell>
        </row>
        <row r="114">
          <cell r="C114" t="str">
            <v>General Cabrera</v>
          </cell>
          <cell r="D114" t="str">
            <v>Juarez Celman</v>
          </cell>
          <cell r="E114" t="str">
            <v>Cordoba</v>
          </cell>
          <cell r="F114" t="str">
            <v>Outdoor</v>
          </cell>
          <cell r="G114" t="str">
            <v>General Cabrera,Juarez Celman,Cordoba,RARXGCB01GABINETE</v>
          </cell>
          <cell r="H114">
            <v>0</v>
          </cell>
          <cell r="I114" t="str">
            <v>32° 48' 43''</v>
          </cell>
          <cell r="J114" t="str">
            <v>63° 52' 25''</v>
          </cell>
          <cell r="K114" t="str">
            <v>172.31.204.162</v>
          </cell>
          <cell r="L114" t="str">
            <v xml:space="preserve">ELTEK FLATPACK </v>
          </cell>
          <cell r="M114">
            <v>2017010159</v>
          </cell>
          <cell r="N114" t="str">
            <v>ATN905</v>
          </cell>
          <cell r="O114" t="str">
            <v>ENTREGADO</v>
          </cell>
          <cell r="P114" t="str">
            <v>OK</v>
          </cell>
          <cell r="R114">
            <v>43278</v>
          </cell>
          <cell r="S114">
            <v>21870.487577639749</v>
          </cell>
          <cell r="T114">
            <v>4284</v>
          </cell>
          <cell r="U114">
            <v>1500</v>
          </cell>
          <cell r="V114">
            <v>5784</v>
          </cell>
        </row>
        <row r="115">
          <cell r="C115" t="str">
            <v>General Lagos</v>
          </cell>
          <cell r="D115" t="str">
            <v>Rosario</v>
          </cell>
          <cell r="E115" t="str">
            <v>Santa Fe</v>
          </cell>
          <cell r="F115" t="str">
            <v>Outdoor</v>
          </cell>
          <cell r="G115" t="str">
            <v>General Lagos,Rosario,Santa Fe,RARSGLG01GABINETE</v>
          </cell>
          <cell r="H115">
            <v>0</v>
          </cell>
          <cell r="I115" t="str">
            <v>33° 06' 44''</v>
          </cell>
          <cell r="J115" t="str">
            <v>60° 34' 00''</v>
          </cell>
          <cell r="K115" t="str">
            <v>172.31.206.250</v>
          </cell>
          <cell r="L115" t="str">
            <v xml:space="preserve">ELTEK FLATPACK </v>
          </cell>
          <cell r="M115">
            <v>2017010149</v>
          </cell>
          <cell r="N115" t="str">
            <v>ATN910B</v>
          </cell>
          <cell r="O115" t="str">
            <v>ENTREGADO</v>
          </cell>
          <cell r="P115" t="str">
            <v>OK</v>
          </cell>
          <cell r="Q115" t="str">
            <v>OK</v>
          </cell>
          <cell r="R115">
            <v>43816</v>
          </cell>
          <cell r="S115">
            <v>21870.487577639749</v>
          </cell>
          <cell r="T115">
            <v>4284</v>
          </cell>
          <cell r="U115">
            <v>3500</v>
          </cell>
          <cell r="V115">
            <v>7784</v>
          </cell>
        </row>
        <row r="116">
          <cell r="C116" t="str">
            <v>General Racedo</v>
          </cell>
          <cell r="D116" t="str">
            <v>Diamante</v>
          </cell>
          <cell r="E116" t="str">
            <v>Entre Rios</v>
          </cell>
          <cell r="F116" t="str">
            <v>Outdoor</v>
          </cell>
          <cell r="G116" t="str">
            <v>General Racedo,Diamante,Entre Rios,RAREGRD01GABINETE</v>
          </cell>
          <cell r="H116">
            <v>0</v>
          </cell>
          <cell r="I116" t="str">
            <v>31° 59' 02''</v>
          </cell>
          <cell r="J116" t="str">
            <v>60° 24' 30''</v>
          </cell>
          <cell r="K116" t="str">
            <v>172.31.201.146</v>
          </cell>
          <cell r="L116" t="str">
            <v xml:space="preserve">ELTEK FLATPACK </v>
          </cell>
          <cell r="M116">
            <v>2017010056</v>
          </cell>
          <cell r="N116" t="str">
            <v>ATN905</v>
          </cell>
          <cell r="O116" t="str">
            <v>ENTREGADO</v>
          </cell>
          <cell r="P116" t="str">
            <v>OK</v>
          </cell>
          <cell r="R116">
            <v>42920</v>
          </cell>
          <cell r="S116">
            <v>21870.487577639749</v>
          </cell>
          <cell r="T116">
            <v>4284</v>
          </cell>
          <cell r="U116">
            <v>1500</v>
          </cell>
          <cell r="V116">
            <v>5784</v>
          </cell>
        </row>
        <row r="117">
          <cell r="C117" t="str">
            <v>General Rivas</v>
          </cell>
          <cell r="D117" t="str">
            <v>Suipacha</v>
          </cell>
          <cell r="E117" t="str">
            <v>Buenos Aires</v>
          </cell>
          <cell r="F117" t="str">
            <v>Outdoor</v>
          </cell>
          <cell r="G117" t="str">
            <v>General Rivas,Suipacha,Buenos Aires,RARBGRV01GABINETE</v>
          </cell>
          <cell r="H117">
            <v>0</v>
          </cell>
          <cell r="I117" t="str">
            <v>34° 36' 36''</v>
          </cell>
          <cell r="J117" t="str">
            <v>59° 45' 02''</v>
          </cell>
          <cell r="K117" t="str">
            <v>172.31.203.178</v>
          </cell>
          <cell r="L117" t="str">
            <v xml:space="preserve">ELTEK FLATPACK </v>
          </cell>
          <cell r="M117">
            <v>2017010244</v>
          </cell>
          <cell r="N117" t="str">
            <v>ATN905</v>
          </cell>
          <cell r="O117" t="str">
            <v>ENTREGADO</v>
          </cell>
          <cell r="P117" t="str">
            <v>OK</v>
          </cell>
          <cell r="R117">
            <v>43129</v>
          </cell>
          <cell r="S117">
            <v>21870.487577639749</v>
          </cell>
          <cell r="T117">
            <v>4284</v>
          </cell>
          <cell r="U117">
            <v>1500</v>
          </cell>
          <cell r="V117">
            <v>5784</v>
          </cell>
        </row>
        <row r="118">
          <cell r="C118" t="str">
            <v>Villa Gdor. Luis F. Etchevehere</v>
          </cell>
          <cell r="D118" t="str">
            <v>Parana</v>
          </cell>
          <cell r="E118" t="str">
            <v>Entre Rios</v>
          </cell>
          <cell r="F118" t="str">
            <v>Outdoor</v>
          </cell>
          <cell r="G118" t="str">
            <v>Villa Gdor. Luis F. Etchevehere,Parana,Entre Rios,RAREVGE01GABINETE</v>
          </cell>
          <cell r="H118">
            <v>0</v>
          </cell>
          <cell r="I118" t="str">
            <v>31° 55' 29''</v>
          </cell>
          <cell r="J118" t="str">
            <v>60° 25' 38''</v>
          </cell>
          <cell r="K118" t="str">
            <v>172.31.201.154</v>
          </cell>
          <cell r="L118" t="str">
            <v xml:space="preserve">ELTEK FLATPACK </v>
          </cell>
          <cell r="M118">
            <v>2017010068</v>
          </cell>
          <cell r="N118" t="str">
            <v>ATN905</v>
          </cell>
          <cell r="O118" t="str">
            <v>ENTREGADO</v>
          </cell>
          <cell r="P118" t="str">
            <v>OK</v>
          </cell>
          <cell r="R118">
            <v>42923</v>
          </cell>
          <cell r="S118">
            <v>21870.487577639749</v>
          </cell>
          <cell r="T118">
            <v>4284</v>
          </cell>
          <cell r="U118">
            <v>1500</v>
          </cell>
          <cell r="V118">
            <v>5784</v>
          </cell>
        </row>
        <row r="119">
          <cell r="C119" t="str">
            <v>Balneario Laguna de Gomez</v>
          </cell>
          <cell r="D119" t="str">
            <v>Vera</v>
          </cell>
          <cell r="E119" t="str">
            <v>Santa Fe</v>
          </cell>
          <cell r="F119" t="str">
            <v>Outdoor</v>
          </cell>
          <cell r="G119" t="str">
            <v>Balneario Laguna de Gomez,Vera,Santa Fe,RARBLGO01GABINETE</v>
          </cell>
          <cell r="H119">
            <v>0</v>
          </cell>
          <cell r="I119" t="str">
            <v>28° 33' 32''</v>
          </cell>
          <cell r="J119" t="str">
            <v>60° 01' 31''</v>
          </cell>
          <cell r="K119" t="str">
            <v>172.31.207.2</v>
          </cell>
          <cell r="L119" t="str">
            <v xml:space="preserve">ELTEK FLATPACK </v>
          </cell>
          <cell r="M119">
            <v>2017010242</v>
          </cell>
          <cell r="N119" t="str">
            <v>ATN910B</v>
          </cell>
          <cell r="O119" t="str">
            <v>ENTREGADO</v>
          </cell>
          <cell r="S119">
            <v>21870.487577639749</v>
          </cell>
          <cell r="T119">
            <v>4284</v>
          </cell>
          <cell r="U119">
            <v>3500</v>
          </cell>
          <cell r="V119">
            <v>7784</v>
          </cell>
        </row>
        <row r="120">
          <cell r="C120" t="str">
            <v>Godoy Cruz</v>
          </cell>
          <cell r="D120" t="str">
            <v>Godoy Cruz</v>
          </cell>
          <cell r="E120" t="str">
            <v>Mendoza</v>
          </cell>
          <cell r="F120" t="str">
            <v>Outdoor</v>
          </cell>
          <cell r="G120" t="str">
            <v>Godoy Cruz,Godoy Cruz,Mendoza,RARMGDC01GABINETE</v>
          </cell>
          <cell r="H120">
            <v>0</v>
          </cell>
          <cell r="I120" t="str">
            <v>32º 55' 31.29</v>
          </cell>
          <cell r="J120" t="str">
            <v>68º 50' 34.8"</v>
          </cell>
          <cell r="K120" t="str">
            <v>172.31.209.3</v>
          </cell>
          <cell r="L120" t="str">
            <v xml:space="preserve">ELTEK FLATPACK </v>
          </cell>
          <cell r="M120">
            <v>2017010155</v>
          </cell>
          <cell r="N120" t="str">
            <v>ATN910B</v>
          </cell>
          <cell r="O120" t="str">
            <v>ENTREGADO</v>
          </cell>
          <cell r="S120">
            <v>21870.487577639749</v>
          </cell>
          <cell r="T120">
            <v>4284</v>
          </cell>
          <cell r="U120">
            <v>3500</v>
          </cell>
          <cell r="V120">
            <v>7784</v>
          </cell>
        </row>
        <row r="121">
          <cell r="C121" t="str">
            <v>Gorostiaga</v>
          </cell>
          <cell r="D121" t="str">
            <v>Chivilcoy</v>
          </cell>
          <cell r="E121" t="str">
            <v>Buenos Aires</v>
          </cell>
          <cell r="F121" t="str">
            <v>Outdoor</v>
          </cell>
          <cell r="G121" t="str">
            <v>Gorostiaga,Chivilcoy,Buenos Aires,RARBGRT01GABINETE</v>
          </cell>
          <cell r="H121">
            <v>0</v>
          </cell>
          <cell r="I121" t="str">
            <v>34° 50' 21''</v>
          </cell>
          <cell r="J121" t="str">
            <v>59° 51' 53''</v>
          </cell>
          <cell r="K121" t="str">
            <v>172.31.203.186</v>
          </cell>
          <cell r="L121" t="str">
            <v xml:space="preserve">ELTEK FLATPACK </v>
          </cell>
          <cell r="M121">
            <v>2017010147</v>
          </cell>
          <cell r="N121" t="str">
            <v>ATN905</v>
          </cell>
          <cell r="O121" t="str">
            <v>ENTREGADO</v>
          </cell>
          <cell r="P121" t="str">
            <v>OK</v>
          </cell>
          <cell r="R121">
            <v>43075</v>
          </cell>
          <cell r="S121">
            <v>21870.487577639749</v>
          </cell>
          <cell r="T121">
            <v>4284</v>
          </cell>
          <cell r="U121">
            <v>1500</v>
          </cell>
          <cell r="V121">
            <v>5784</v>
          </cell>
        </row>
        <row r="122">
          <cell r="C122" t="str">
            <v>Goudge</v>
          </cell>
          <cell r="D122" t="str">
            <v>San Rafael</v>
          </cell>
          <cell r="E122" t="str">
            <v>Mendoza</v>
          </cell>
          <cell r="F122" t="str">
            <v>Outdoor</v>
          </cell>
          <cell r="G122" t="str">
            <v>Goudge,San Rafael,Mendoza,RARMGOU01GABINETE</v>
          </cell>
          <cell r="H122">
            <v>0</v>
          </cell>
          <cell r="I122" t="str">
            <v>34° 40' 49''</v>
          </cell>
          <cell r="J122" t="str">
            <v>68° 08' 09''</v>
          </cell>
          <cell r="K122" t="str">
            <v>172.31.205.90</v>
          </cell>
          <cell r="L122" t="str">
            <v xml:space="preserve">ELTEK FLATPACK </v>
          </cell>
          <cell r="M122">
            <v>2017010078</v>
          </cell>
          <cell r="N122" t="str">
            <v>ATN910B</v>
          </cell>
          <cell r="O122" t="str">
            <v>ENTREGADO</v>
          </cell>
          <cell r="S122">
            <v>21870.487577639749</v>
          </cell>
          <cell r="T122">
            <v>4284</v>
          </cell>
          <cell r="U122">
            <v>3500</v>
          </cell>
          <cell r="V122">
            <v>7784</v>
          </cell>
        </row>
        <row r="123">
          <cell r="C123" t="str">
            <v>Golondrina</v>
          </cell>
          <cell r="D123" t="str">
            <v>Vera</v>
          </cell>
          <cell r="E123" t="str">
            <v>Santa Fe</v>
          </cell>
          <cell r="F123" t="str">
            <v>Outdoor</v>
          </cell>
          <cell r="G123" t="str">
            <v>Golondrina,Vera,Santa Fe,RARSGOL01GABINETE</v>
          </cell>
          <cell r="H123">
            <v>0</v>
          </cell>
          <cell r="I123" t="str">
            <v>28° 33' 22.1''</v>
          </cell>
          <cell r="J123" t="str">
            <v>60° 01' 29.6''</v>
          </cell>
          <cell r="K123" t="str">
            <v>172.31.207.2</v>
          </cell>
          <cell r="L123" t="str">
            <v xml:space="preserve">ELTEK FLATPACK </v>
          </cell>
          <cell r="M123">
            <v>2017010055</v>
          </cell>
          <cell r="N123" t="str">
            <v>ATN910B</v>
          </cell>
          <cell r="O123" t="str">
            <v>ENTREGADO</v>
          </cell>
          <cell r="P123" t="str">
            <v>OK</v>
          </cell>
          <cell r="R123">
            <v>43069</v>
          </cell>
          <cell r="S123">
            <v>21870.487577639749</v>
          </cell>
          <cell r="T123">
            <v>4284</v>
          </cell>
          <cell r="U123">
            <v>3500</v>
          </cell>
          <cell r="V123">
            <v>7784</v>
          </cell>
        </row>
        <row r="124">
          <cell r="C124" t="str">
            <v>Gowland</v>
          </cell>
          <cell r="D124" t="str">
            <v>Mercedes</v>
          </cell>
          <cell r="E124" t="str">
            <v>Buenos Aires</v>
          </cell>
          <cell r="F124" t="str">
            <v>Outdoor</v>
          </cell>
          <cell r="G124" t="str">
            <v>Gowland,Mercedes,Buenos Aires,RARBGWL01GABINETE</v>
          </cell>
          <cell r="H124">
            <v>0</v>
          </cell>
          <cell r="I124" t="str">
            <v>34° 39' 09''</v>
          </cell>
          <cell r="J124" t="str">
            <v>59° 21' 08''</v>
          </cell>
          <cell r="K124" t="str">
            <v>172.31.203.194</v>
          </cell>
          <cell r="L124" t="str">
            <v xml:space="preserve">ELTEK FLATPACK </v>
          </cell>
          <cell r="M124">
            <v>2017010555</v>
          </cell>
          <cell r="N124" t="str">
            <v>ATN910B</v>
          </cell>
          <cell r="O124" t="str">
            <v>ENTREGADO</v>
          </cell>
          <cell r="P124" t="str">
            <v>OK</v>
          </cell>
          <cell r="R124">
            <v>43236</v>
          </cell>
          <cell r="S124">
            <v>21870.487577639749</v>
          </cell>
          <cell r="T124">
            <v>4284</v>
          </cell>
          <cell r="U124">
            <v>3500</v>
          </cell>
          <cell r="V124">
            <v>7784</v>
          </cell>
        </row>
        <row r="125">
          <cell r="C125" t="str">
            <v>Guardia Escolta</v>
          </cell>
          <cell r="D125" t="str">
            <v>Belgrano</v>
          </cell>
          <cell r="E125" t="str">
            <v>Santiago del Estero</v>
          </cell>
          <cell r="F125" t="str">
            <v>Outdoor</v>
          </cell>
          <cell r="G125" t="str">
            <v>Guardia Escolta,Belgrano,Santiago del Estero,RARGGES01GABINETE</v>
          </cell>
          <cell r="H125">
            <v>0</v>
          </cell>
          <cell r="I125" t="str">
            <v>28° 58' 13''</v>
          </cell>
          <cell r="J125" t="str">
            <v>62° 02' 09''</v>
          </cell>
          <cell r="K125" t="str">
            <v>172.31.207.218</v>
          </cell>
          <cell r="L125" t="str">
            <v xml:space="preserve">ELTEK FLATPACK </v>
          </cell>
          <cell r="M125">
            <v>2017010224</v>
          </cell>
          <cell r="N125" t="str">
            <v>ATN905</v>
          </cell>
          <cell r="O125" t="str">
            <v>ENTREGADO</v>
          </cell>
          <cell r="P125" t="str">
            <v>OK</v>
          </cell>
          <cell r="R125">
            <v>43090</v>
          </cell>
          <cell r="S125">
            <v>21870.487577639749</v>
          </cell>
          <cell r="T125">
            <v>4284</v>
          </cell>
          <cell r="U125">
            <v>1500</v>
          </cell>
          <cell r="V125">
            <v>5784</v>
          </cell>
        </row>
        <row r="126">
          <cell r="C126" t="str">
            <v>Hernandez</v>
          </cell>
          <cell r="D126" t="str">
            <v>Nogoya</v>
          </cell>
          <cell r="E126" t="str">
            <v>Entre Rios</v>
          </cell>
          <cell r="F126" t="str">
            <v>Outdoor</v>
          </cell>
          <cell r="G126" t="str">
            <v>Hernandez,Nogoya,Entre Rios,RAREHRN01GABINETE</v>
          </cell>
          <cell r="H126">
            <v>0</v>
          </cell>
          <cell r="I126" t="str">
            <v>32° 20' 17''</v>
          </cell>
          <cell r="J126" t="str">
            <v>60° 01' 49''</v>
          </cell>
          <cell r="K126" t="str">
            <v>172.31.202.18</v>
          </cell>
          <cell r="L126" t="str">
            <v xml:space="preserve">ELTEK FLATPACK </v>
          </cell>
          <cell r="M126">
            <v>2017010043</v>
          </cell>
          <cell r="N126" t="str">
            <v>ATN910B</v>
          </cell>
          <cell r="O126" t="str">
            <v>ENTREGADO</v>
          </cell>
          <cell r="P126" t="str">
            <v>OK</v>
          </cell>
          <cell r="R126">
            <v>42921</v>
          </cell>
          <cell r="S126">
            <v>21870.487577639749</v>
          </cell>
          <cell r="T126">
            <v>4284</v>
          </cell>
          <cell r="U126">
            <v>3500</v>
          </cell>
          <cell r="V126">
            <v>7784</v>
          </cell>
        </row>
        <row r="127">
          <cell r="C127" t="str">
            <v xml:space="preserve">Herrera </v>
          </cell>
          <cell r="E127" t="str">
            <v>Entre Rios</v>
          </cell>
          <cell r="F127" t="str">
            <v>Outdoor</v>
          </cell>
          <cell r="G127" t="str">
            <v>Herrera ,,Entre Rios,RAREHRR01GABINETE</v>
          </cell>
          <cell r="H127">
            <v>0</v>
          </cell>
          <cell r="I127" t="str">
            <v>32° 26' 3.29''</v>
          </cell>
          <cell r="J127" t="str">
            <v>58° 38' 10.6''</v>
          </cell>
          <cell r="K127" t="str">
            <v>172.31.208.130</v>
          </cell>
          <cell r="L127" t="str">
            <v xml:space="preserve">ELTEK FLATPACK </v>
          </cell>
          <cell r="M127">
            <v>2017010200</v>
          </cell>
          <cell r="N127" t="str">
            <v>ATN905</v>
          </cell>
          <cell r="O127" t="str">
            <v>ENTREGADO</v>
          </cell>
          <cell r="P127" t="str">
            <v>OK</v>
          </cell>
          <cell r="R127">
            <v>42961</v>
          </cell>
          <cell r="S127">
            <v>21870.487577639749</v>
          </cell>
          <cell r="T127">
            <v>4284</v>
          </cell>
          <cell r="U127">
            <v>1500</v>
          </cell>
          <cell r="V127">
            <v>5784</v>
          </cell>
        </row>
        <row r="128">
          <cell r="C128" t="str">
            <v>Herradura</v>
          </cell>
          <cell r="D128" t="str">
            <v>Laishi</v>
          </cell>
          <cell r="E128" t="str">
            <v>Formosa</v>
          </cell>
          <cell r="F128" t="str">
            <v>Outdoor</v>
          </cell>
          <cell r="G128" t="str">
            <v>Herradura,Laishi,Formosa,RARPHER01GABINETE</v>
          </cell>
          <cell r="H128">
            <v>0</v>
          </cell>
          <cell r="I128" t="str">
            <v>26° 29' 15''</v>
          </cell>
          <cell r="J128" t="str">
            <v>58° 18' 44''</v>
          </cell>
          <cell r="K128" t="str">
            <v>172.31.204.194</v>
          </cell>
          <cell r="S128">
            <v>21870.487577639749</v>
          </cell>
          <cell r="T128">
            <v>4284</v>
          </cell>
          <cell r="V128">
            <v>4284</v>
          </cell>
        </row>
        <row r="129">
          <cell r="C129" t="str">
            <v>Hersilia</v>
          </cell>
          <cell r="D129" t="str">
            <v>San Cristobal</v>
          </cell>
          <cell r="E129" t="str">
            <v>Santa Fe</v>
          </cell>
          <cell r="F129" t="str">
            <v>Indoor</v>
          </cell>
          <cell r="G129" t="str">
            <v>Hersilia,San Cristobal,Santa Fe,RARSHRS01GABINETE</v>
          </cell>
          <cell r="H129">
            <v>0</v>
          </cell>
          <cell r="I129" t="str">
            <v>30° 00' 20''</v>
          </cell>
          <cell r="J129" t="str">
            <v>61° 50' 23''</v>
          </cell>
          <cell r="K129" t="str">
            <v>172.31.202.154</v>
          </cell>
          <cell r="L129" t="str">
            <v xml:space="preserve">ELTEK FLATPACK </v>
          </cell>
          <cell r="M129">
            <v>2017010285</v>
          </cell>
          <cell r="N129" t="str">
            <v>ATN910B</v>
          </cell>
          <cell r="O129" t="str">
            <v>ENTREGADO</v>
          </cell>
          <cell r="P129" t="str">
            <v>OK</v>
          </cell>
          <cell r="R129">
            <v>42898</v>
          </cell>
          <cell r="S129">
            <v>21870.487577639749</v>
          </cell>
          <cell r="T129">
            <v>3618</v>
          </cell>
          <cell r="U129">
            <v>3500</v>
          </cell>
          <cell r="V129">
            <v>7118</v>
          </cell>
        </row>
        <row r="130">
          <cell r="C130" t="str">
            <v>Hilario Ascasubi</v>
          </cell>
          <cell r="D130" t="str">
            <v>Villarino</v>
          </cell>
          <cell r="E130" t="str">
            <v>Buenos Aires</v>
          </cell>
          <cell r="F130" t="str">
            <v>Indoor</v>
          </cell>
          <cell r="G130" t="str">
            <v>Hilario Ascasubi,Villarino,Buenos Aires,RARBHAS01GABINETE</v>
          </cell>
          <cell r="H130">
            <v>0</v>
          </cell>
          <cell r="I130" t="str">
            <v>39° 22' 33''</v>
          </cell>
          <cell r="J130" t="str">
            <v>62° 38' 52''</v>
          </cell>
          <cell r="K130" t="str">
            <v>172.31.202.178</v>
          </cell>
          <cell r="L130" t="str">
            <v xml:space="preserve">ELTEK FLATPACK </v>
          </cell>
          <cell r="M130">
            <v>2017010278</v>
          </cell>
          <cell r="N130" t="str">
            <v>ATN910B</v>
          </cell>
          <cell r="O130" t="str">
            <v>ENTREGADO</v>
          </cell>
          <cell r="P130" t="str">
            <v>OK</v>
          </cell>
          <cell r="R130">
            <v>42907</v>
          </cell>
          <cell r="S130">
            <v>21870.487577639749</v>
          </cell>
          <cell r="T130">
            <v>3618</v>
          </cell>
          <cell r="U130">
            <v>3500</v>
          </cell>
          <cell r="V130">
            <v>7118</v>
          </cell>
        </row>
        <row r="131">
          <cell r="C131" t="str">
            <v>Humboldt</v>
          </cell>
          <cell r="D131" t="str">
            <v>Las Colonias</v>
          </cell>
          <cell r="E131" t="str">
            <v>Santa Fe</v>
          </cell>
          <cell r="F131" t="str">
            <v>Outdoor</v>
          </cell>
          <cell r="G131" t="str">
            <v>Humboldt,Las Colonias,Santa Fe,RARSHMB01GABINETE</v>
          </cell>
          <cell r="H131">
            <v>0</v>
          </cell>
          <cell r="I131" t="str">
            <v>31° 24' 03''</v>
          </cell>
          <cell r="J131" t="str">
            <v>61° 04' 57''</v>
          </cell>
          <cell r="K131" t="str">
            <v>172.31.207.10</v>
          </cell>
          <cell r="L131" t="str">
            <v xml:space="preserve">ELTEK FLATPACK </v>
          </cell>
          <cell r="M131">
            <v>2017010072</v>
          </cell>
          <cell r="N131" t="str">
            <v>ATN905</v>
          </cell>
          <cell r="O131" t="str">
            <v>ENTREGADO</v>
          </cell>
          <cell r="P131" t="str">
            <v>OK</v>
          </cell>
          <cell r="R131">
            <v>43180</v>
          </cell>
          <cell r="S131">
            <v>21870.487577639749</v>
          </cell>
          <cell r="T131">
            <v>4284</v>
          </cell>
          <cell r="U131">
            <v>1500</v>
          </cell>
          <cell r="V131">
            <v>5784</v>
          </cell>
        </row>
        <row r="132">
          <cell r="C132" t="str">
            <v>Ingeniero Gustavo Andre</v>
          </cell>
          <cell r="D132" t="str">
            <v>Lavalle</v>
          </cell>
          <cell r="E132" t="str">
            <v>Mendoza</v>
          </cell>
          <cell r="F132" t="str">
            <v>Outdoor</v>
          </cell>
          <cell r="G132" t="str">
            <v>Ingeniero Gustavo Andre,Lavalle,Mendoza,RARMIGA01GABINETE</v>
          </cell>
          <cell r="H132">
            <v>0</v>
          </cell>
          <cell r="I132" t="str">
            <v>32° 42' 00''</v>
          </cell>
          <cell r="J132" t="str">
            <v>68° 19' 00''</v>
          </cell>
          <cell r="K132" t="str">
            <v>172.31.205.98</v>
          </cell>
          <cell r="L132" t="str">
            <v>FIBERHOME</v>
          </cell>
          <cell r="M132">
            <v>2017010541</v>
          </cell>
          <cell r="N132" t="str">
            <v>ATN910B</v>
          </cell>
          <cell r="O132" t="str">
            <v>ENTREGADO</v>
          </cell>
          <cell r="P132" t="str">
            <v>OK</v>
          </cell>
          <cell r="R132">
            <v>43256</v>
          </cell>
          <cell r="S132">
            <v>21870.487577639749</v>
          </cell>
          <cell r="T132">
            <v>4284</v>
          </cell>
          <cell r="U132">
            <v>3500</v>
          </cell>
          <cell r="V132">
            <v>7784</v>
          </cell>
        </row>
        <row r="133">
          <cell r="C133" t="str">
            <v>Irala</v>
          </cell>
          <cell r="D133" t="str">
            <v>Bragado</v>
          </cell>
          <cell r="E133" t="str">
            <v>Buenos Aires</v>
          </cell>
          <cell r="F133" t="str">
            <v>Outdoor</v>
          </cell>
          <cell r="G133" t="str">
            <v>Irala,Bragado,Buenos Aires,RARBIRL01GABINETE</v>
          </cell>
          <cell r="H133">
            <v>0</v>
          </cell>
          <cell r="I133" t="str">
            <v>34° 46' 19''</v>
          </cell>
          <cell r="J133" t="str">
            <v>60° 41' 30''</v>
          </cell>
          <cell r="K133" t="str">
            <v>172.31.203.218</v>
          </cell>
          <cell r="L133" t="str">
            <v xml:space="preserve">ELTEK FLATPACK </v>
          </cell>
          <cell r="M133">
            <v>2017010137</v>
          </cell>
          <cell r="N133" t="str">
            <v>ATN910B</v>
          </cell>
          <cell r="O133" t="str">
            <v>ENTREGADO</v>
          </cell>
          <cell r="P133" t="str">
            <v>OK</v>
          </cell>
          <cell r="R133">
            <v>43130</v>
          </cell>
          <cell r="S133">
            <v>21870.487577639749</v>
          </cell>
          <cell r="T133">
            <v>4284</v>
          </cell>
          <cell r="U133">
            <v>3500</v>
          </cell>
          <cell r="V133">
            <v>7784</v>
          </cell>
        </row>
        <row r="134">
          <cell r="C134" t="str">
            <v>Iriarte</v>
          </cell>
          <cell r="D134" t="str">
            <v>Iriarte</v>
          </cell>
          <cell r="E134" t="str">
            <v>Buenos Aires</v>
          </cell>
          <cell r="F134" t="str">
            <v>Outdoor</v>
          </cell>
          <cell r="G134" t="str">
            <v>Iriarte,Iriarte,Buenos Aires,RARBSRI01GABINETE</v>
          </cell>
          <cell r="H134">
            <v>0</v>
          </cell>
          <cell r="I134" t="str">
            <v>34° 24' 58''</v>
          </cell>
          <cell r="J134" t="str">
            <v>61° 55' 41''</v>
          </cell>
          <cell r="K134" t="str">
            <v>172.31.203.2</v>
          </cell>
          <cell r="L134" t="str">
            <v>EATON RM3-420-0320</v>
          </cell>
          <cell r="M134">
            <v>2017010004</v>
          </cell>
          <cell r="N134" t="str">
            <v>ATN910B</v>
          </cell>
          <cell r="O134" t="str">
            <v>ENTREGADO</v>
          </cell>
          <cell r="P134" t="str">
            <v>OK</v>
          </cell>
          <cell r="R134">
            <v>42901</v>
          </cell>
          <cell r="S134">
            <v>21870.487577639749</v>
          </cell>
          <cell r="T134">
            <v>4284</v>
          </cell>
          <cell r="U134">
            <v>3500</v>
          </cell>
          <cell r="V134">
            <v>7784</v>
          </cell>
        </row>
        <row r="135">
          <cell r="C135" t="str">
            <v>Jaime Prats</v>
          </cell>
          <cell r="D135" t="str">
            <v>San Rafael</v>
          </cell>
          <cell r="E135" t="str">
            <v>Mendoza</v>
          </cell>
          <cell r="F135" t="str">
            <v>Outdoor</v>
          </cell>
          <cell r="G135" t="str">
            <v>Jaime Prats,San Rafael,Mendoza,RARMJPR01GABINETE</v>
          </cell>
          <cell r="H135">
            <v>0</v>
          </cell>
          <cell r="I135" t="str">
            <v>34° 54' 53''</v>
          </cell>
          <cell r="J135" t="str">
            <v>67° 49' 09''</v>
          </cell>
          <cell r="K135" t="str">
            <v>172.31.205.106</v>
          </cell>
          <cell r="L135" t="str">
            <v xml:space="preserve">ELTEK FLATPACK </v>
          </cell>
          <cell r="M135">
            <v>2017010085</v>
          </cell>
          <cell r="N135" t="str">
            <v>ATN910B</v>
          </cell>
          <cell r="O135" t="str">
            <v>ENTREGADO</v>
          </cell>
          <cell r="P135" t="str">
            <v>OK</v>
          </cell>
          <cell r="R135">
            <v>43075</v>
          </cell>
          <cell r="S135">
            <v>21870.487577639749</v>
          </cell>
          <cell r="T135">
            <v>4284</v>
          </cell>
          <cell r="U135">
            <v>3500</v>
          </cell>
          <cell r="V135">
            <v>7784</v>
          </cell>
        </row>
        <row r="136">
          <cell r="C136" t="str">
            <v xml:space="preserve"> Tomas Jofre</v>
          </cell>
          <cell r="D136" t="str">
            <v>Mercedes</v>
          </cell>
          <cell r="E136" t="str">
            <v>Buenos Aires</v>
          </cell>
          <cell r="F136" t="str">
            <v>Outdoor</v>
          </cell>
          <cell r="G136" t="str">
            <v xml:space="preserve"> Tomas Jofre,Mercedes,Buenos Aires,RARBTJF01GABINETE</v>
          </cell>
          <cell r="H136">
            <v>0</v>
          </cell>
          <cell r="I136" t="str">
            <v>34° 41' 56''</v>
          </cell>
          <cell r="J136" t="str">
            <v>59° 19' 10''</v>
          </cell>
          <cell r="K136" t="str">
            <v>172.31.203.226</v>
          </cell>
          <cell r="L136" t="str">
            <v>FIBERHOME</v>
          </cell>
          <cell r="M136">
            <v>2017010546</v>
          </cell>
          <cell r="N136" t="str">
            <v>ATN910B</v>
          </cell>
          <cell r="O136" t="str">
            <v>ENTREGADO</v>
          </cell>
          <cell r="P136" t="str">
            <v>OK</v>
          </cell>
          <cell r="R136">
            <v>43230</v>
          </cell>
          <cell r="S136">
            <v>21870.487577639749</v>
          </cell>
          <cell r="T136">
            <v>4284</v>
          </cell>
          <cell r="U136">
            <v>3500</v>
          </cell>
          <cell r="V136">
            <v>7784</v>
          </cell>
        </row>
        <row r="137">
          <cell r="C137" t="str">
            <v>Jose Maria Jauregui</v>
          </cell>
          <cell r="D137" t="str">
            <v>Lujan</v>
          </cell>
          <cell r="E137" t="str">
            <v>Buenos Aires</v>
          </cell>
          <cell r="F137" t="str">
            <v>Indoor</v>
          </cell>
          <cell r="G137" t="str">
            <v>Jose Maria Jauregui,Lujan,Buenos Aires,GABINETE</v>
          </cell>
          <cell r="H137">
            <v>0</v>
          </cell>
          <cell r="I137" t="str">
            <v>34° 36' 10''</v>
          </cell>
          <cell r="J137" t="str">
            <v>59° 10' 33''</v>
          </cell>
          <cell r="K137" t="str">
            <v>172.31.202.226</v>
          </cell>
          <cell r="S137">
            <v>21870.487577639749</v>
          </cell>
          <cell r="T137">
            <v>3618</v>
          </cell>
          <cell r="V137">
            <v>3618</v>
          </cell>
        </row>
        <row r="138">
          <cell r="C138" t="str">
            <v>Juan Bautista Alberdi</v>
          </cell>
          <cell r="D138" t="str">
            <v>Leandro N. Alem</v>
          </cell>
          <cell r="E138" t="str">
            <v>Buenos Aires</v>
          </cell>
          <cell r="F138" t="str">
            <v>Indoor</v>
          </cell>
          <cell r="G138" t="str">
            <v>Juan Bautista Alberdi,Leandro N. Alem,Buenos Aires,RARBJBA01GABINETE</v>
          </cell>
          <cell r="H138">
            <v>0</v>
          </cell>
          <cell r="I138" t="str">
            <v>34° 26' 20''</v>
          </cell>
          <cell r="J138" t="str">
            <v>61° 48' 44''</v>
          </cell>
          <cell r="K138" t="str">
            <v>172.31.202.114</v>
          </cell>
          <cell r="L138" t="str">
            <v xml:space="preserve">ELTEK FLATPACK </v>
          </cell>
          <cell r="M138">
            <v>2017010284</v>
          </cell>
          <cell r="N138" t="str">
            <v>ATN910B</v>
          </cell>
          <cell r="O138" t="str">
            <v>ENTREGADO</v>
          </cell>
          <cell r="P138" t="str">
            <v>OK</v>
          </cell>
          <cell r="R138">
            <v>42914</v>
          </cell>
          <cell r="S138">
            <v>21870.487577639749</v>
          </cell>
          <cell r="T138">
            <v>3618</v>
          </cell>
          <cell r="U138">
            <v>3500</v>
          </cell>
          <cell r="V138">
            <v>7118</v>
          </cell>
        </row>
        <row r="139">
          <cell r="C139" t="str">
            <v>Juan Jorba</v>
          </cell>
          <cell r="D139" t="str">
            <v>General Pedernera</v>
          </cell>
          <cell r="E139" t="str">
            <v>San Luis</v>
          </cell>
          <cell r="F139" t="str">
            <v>Outdoor</v>
          </cell>
          <cell r="G139" t="str">
            <v>Juan Jorba,General Pedernera,San Luis,RARDJNJ01GABINETE</v>
          </cell>
          <cell r="H139">
            <v>0</v>
          </cell>
          <cell r="I139" t="str">
            <v>33° 36' 48''</v>
          </cell>
          <cell r="J139" t="str">
            <v>65° 16' 18''</v>
          </cell>
          <cell r="K139" t="str">
            <v>172.31.201.162</v>
          </cell>
          <cell r="L139" t="str">
            <v xml:space="preserve">ELTEK FLATPACK </v>
          </cell>
          <cell r="M139">
            <v>2017010133</v>
          </cell>
          <cell r="N139" t="str">
            <v>ATN910B</v>
          </cell>
          <cell r="O139" t="str">
            <v>ENTREGADO</v>
          </cell>
          <cell r="P139" t="str">
            <v>OK</v>
          </cell>
          <cell r="Q139" t="str">
            <v>OK</v>
          </cell>
          <cell r="R139">
            <v>43398</v>
          </cell>
          <cell r="S139">
            <v>21870.487577639749</v>
          </cell>
          <cell r="T139">
            <v>4284</v>
          </cell>
          <cell r="U139">
            <v>3500</v>
          </cell>
          <cell r="V139">
            <v>7784</v>
          </cell>
        </row>
        <row r="140">
          <cell r="C140" t="str">
            <v>Juan Jose Paso</v>
          </cell>
          <cell r="D140" t="str">
            <v>Pehuajo</v>
          </cell>
          <cell r="E140" t="str">
            <v>Buenos Aires</v>
          </cell>
          <cell r="F140" t="str">
            <v>Indoor</v>
          </cell>
          <cell r="G140" t="str">
            <v>Juan Jose Paso,Pehuajo,Buenos Aires,RARBJJP01GABINETE</v>
          </cell>
          <cell r="H140">
            <v>0</v>
          </cell>
          <cell r="I140" t="str">
            <v>35° 51' 09''</v>
          </cell>
          <cell r="J140" t="str">
            <v>62° 17' 46''</v>
          </cell>
          <cell r="K140" t="str">
            <v>172.31.202.186</v>
          </cell>
          <cell r="L140" t="str">
            <v xml:space="preserve">ELTEK FLATPACK </v>
          </cell>
          <cell r="M140">
            <v>2017010283</v>
          </cell>
          <cell r="N140" t="str">
            <v>ATN910B</v>
          </cell>
          <cell r="O140" t="str">
            <v>ENTREGADO</v>
          </cell>
          <cell r="P140" t="str">
            <v>OK</v>
          </cell>
          <cell r="R140">
            <v>43230</v>
          </cell>
          <cell r="S140">
            <v>21870.487577639749</v>
          </cell>
          <cell r="T140">
            <v>3618</v>
          </cell>
          <cell r="U140">
            <v>3500</v>
          </cell>
          <cell r="V140">
            <v>7118</v>
          </cell>
        </row>
        <row r="141">
          <cell r="C141" t="str">
            <v>Juan Pradere</v>
          </cell>
          <cell r="D141" t="str">
            <v>Patagones</v>
          </cell>
          <cell r="E141" t="str">
            <v>Buenos Aires</v>
          </cell>
          <cell r="F141" t="str">
            <v>Outdoor</v>
          </cell>
          <cell r="G141" t="str">
            <v>Juan Pradere,Patagones,Buenos Aires,RARBJAP01GABINETE</v>
          </cell>
          <cell r="H141">
            <v>0</v>
          </cell>
          <cell r="K141" t="str">
            <v>172.31.201.42</v>
          </cell>
          <cell r="L141" t="str">
            <v>AMERINODE</v>
          </cell>
          <cell r="N141" t="str">
            <v>ATN910B</v>
          </cell>
          <cell r="O141" t="str">
            <v>ENTREGADO</v>
          </cell>
          <cell r="S141">
            <v>21870.487577639749</v>
          </cell>
          <cell r="T141">
            <v>4284</v>
          </cell>
          <cell r="U141">
            <v>3500</v>
          </cell>
          <cell r="V141">
            <v>7784</v>
          </cell>
        </row>
        <row r="142">
          <cell r="C142" t="str">
            <v>Kilometro 115</v>
          </cell>
          <cell r="D142" t="str">
            <v>Vera</v>
          </cell>
          <cell r="E142" t="str">
            <v>Santa Fe</v>
          </cell>
          <cell r="F142" t="str">
            <v>Outdoor</v>
          </cell>
          <cell r="G142" t="str">
            <v>Kilometro 115,Vera,Santa Fe,RARSKMC01GABINETE</v>
          </cell>
          <cell r="H142">
            <v>0</v>
          </cell>
          <cell r="I142" t="str">
            <v>28° 49' 29''</v>
          </cell>
          <cell r="J142" t="str">
            <v>60° 13' 32''</v>
          </cell>
          <cell r="K142" t="str">
            <v>172.31.207.18</v>
          </cell>
          <cell r="L142" t="str">
            <v xml:space="preserve">ELTEK FLATPACK </v>
          </cell>
          <cell r="M142">
            <v>2017010045</v>
          </cell>
          <cell r="N142" t="str">
            <v>ATN910B</v>
          </cell>
          <cell r="O142" t="str">
            <v>ENTREGADO</v>
          </cell>
          <cell r="P142" t="str">
            <v>OK</v>
          </cell>
          <cell r="R142">
            <v>43067</v>
          </cell>
          <cell r="S142">
            <v>21870.487577639749</v>
          </cell>
          <cell r="T142">
            <v>4284</v>
          </cell>
          <cell r="U142">
            <v>3500</v>
          </cell>
          <cell r="V142">
            <v>7784</v>
          </cell>
        </row>
        <row r="143">
          <cell r="C143" t="str">
            <v>La Adela</v>
          </cell>
          <cell r="D143" t="str">
            <v>Caleu Caleu</v>
          </cell>
          <cell r="E143" t="str">
            <v>La Pampa</v>
          </cell>
          <cell r="F143" t="str">
            <v>Outdoor</v>
          </cell>
          <cell r="G143" t="str">
            <v>La Adela,Caleu Caleu,La Pampa,RARLLAL01GABINETE</v>
          </cell>
          <cell r="H143">
            <v>0</v>
          </cell>
          <cell r="I143" t="str">
            <v>38° 58' 26''</v>
          </cell>
          <cell r="J143" t="str">
            <v>64° 05' 22''</v>
          </cell>
          <cell r="K143" t="str">
            <v>172.31.204.226</v>
          </cell>
          <cell r="L143" t="str">
            <v xml:space="preserve">ELTEK FLATPACK </v>
          </cell>
          <cell r="M143">
            <v>2017010057</v>
          </cell>
          <cell r="N143" t="str">
            <v>ATN905</v>
          </cell>
          <cell r="O143" t="str">
            <v>ENTREGADO</v>
          </cell>
          <cell r="P143" t="str">
            <v>OK</v>
          </cell>
          <cell r="R143">
            <v>42935</v>
          </cell>
          <cell r="S143">
            <v>21870.487577639749</v>
          </cell>
          <cell r="T143">
            <v>4284</v>
          </cell>
          <cell r="U143">
            <v>1500</v>
          </cell>
          <cell r="V143">
            <v>5784</v>
          </cell>
        </row>
        <row r="144">
          <cell r="C144" t="str">
            <v>La Darsena</v>
          </cell>
          <cell r="D144" t="str">
            <v>Banda</v>
          </cell>
          <cell r="E144" t="str">
            <v>Santiago del Estero</v>
          </cell>
          <cell r="F144" t="str">
            <v>Outdoor</v>
          </cell>
          <cell r="G144" t="str">
            <v>La Darsena,Banda,Santiago del Estero,RARGLDS01GABINETE</v>
          </cell>
          <cell r="H144">
            <v>0</v>
          </cell>
          <cell r="I144" t="str">
            <v>27° 41' 54''</v>
          </cell>
          <cell r="J144" t="str">
            <v>64° 17' 17''</v>
          </cell>
          <cell r="K144" t="str">
            <v>172.31.207.226</v>
          </cell>
          <cell r="L144" t="str">
            <v xml:space="preserve">ELTEK FLATPACK </v>
          </cell>
          <cell r="M144">
            <v>2017010138</v>
          </cell>
          <cell r="N144" t="str">
            <v>ATN910B</v>
          </cell>
          <cell r="O144" t="str">
            <v>ENTREGADO</v>
          </cell>
          <cell r="P144" t="str">
            <v>OK</v>
          </cell>
          <cell r="Q144" t="str">
            <v>OK</v>
          </cell>
          <cell r="R144">
            <v>43476</v>
          </cell>
          <cell r="S144">
            <v>21870.487577639749</v>
          </cell>
          <cell r="T144">
            <v>4284</v>
          </cell>
          <cell r="U144">
            <v>3500</v>
          </cell>
          <cell r="V144">
            <v>7784</v>
          </cell>
        </row>
        <row r="145">
          <cell r="C145" t="str">
            <v>La Escondida</v>
          </cell>
          <cell r="D145" t="str">
            <v>General Donovan</v>
          </cell>
          <cell r="E145" t="str">
            <v>Chaco</v>
          </cell>
          <cell r="F145" t="str">
            <v>Outdoor</v>
          </cell>
          <cell r="G145" t="str">
            <v>La Escondida,General Donovan,Chaco,RARHLES01GABINETE</v>
          </cell>
          <cell r="H145">
            <v>0</v>
          </cell>
          <cell r="I145" t="str">
            <v>27° 06' 26''</v>
          </cell>
          <cell r="J145" t="str">
            <v>59° 26' 51''</v>
          </cell>
          <cell r="K145" t="str">
            <v>172.31.204.130</v>
          </cell>
          <cell r="L145" t="str">
            <v>FIBERHOME</v>
          </cell>
          <cell r="M145">
            <v>2017010956</v>
          </cell>
          <cell r="N145" t="str">
            <v>ATN910B</v>
          </cell>
          <cell r="O145" t="str">
            <v>ENTREGADO</v>
          </cell>
          <cell r="P145" t="str">
            <v>OK</v>
          </cell>
          <cell r="Q145" t="str">
            <v>OK</v>
          </cell>
          <cell r="R145">
            <v>43432</v>
          </cell>
          <cell r="S145">
            <v>21870.487577639749</v>
          </cell>
          <cell r="T145">
            <v>4284</v>
          </cell>
          <cell r="U145">
            <v>3500</v>
          </cell>
          <cell r="V145">
            <v>7784</v>
          </cell>
        </row>
        <row r="146">
          <cell r="C146" t="str">
            <v>La Llave Nueva</v>
          </cell>
          <cell r="D146" t="str">
            <v>San Rafael</v>
          </cell>
          <cell r="E146" t="str">
            <v>Mendoza</v>
          </cell>
          <cell r="F146" t="str">
            <v>Outdoor</v>
          </cell>
          <cell r="G146" t="str">
            <v>La Llave Nueva,San Rafael,Mendoza,RARMLNU01GABINETE</v>
          </cell>
          <cell r="H146">
            <v>0</v>
          </cell>
          <cell r="I146" t="str">
            <v>34° 38' 42''</v>
          </cell>
          <cell r="J146" t="str">
            <v>68° 00' 53''</v>
          </cell>
          <cell r="K146" t="str">
            <v>172.31.205.114</v>
          </cell>
          <cell r="L146" t="str">
            <v xml:space="preserve">ELTEK FLATPACK </v>
          </cell>
          <cell r="M146">
            <v>2017010209</v>
          </cell>
          <cell r="N146" t="str">
            <v>ATN910B</v>
          </cell>
          <cell r="O146" t="str">
            <v>ENTREGADO</v>
          </cell>
          <cell r="P146" t="str">
            <v>OK</v>
          </cell>
          <cell r="Q146" t="str">
            <v>OK</v>
          </cell>
          <cell r="R146">
            <v>43570</v>
          </cell>
          <cell r="S146">
            <v>21870.487577639749</v>
          </cell>
          <cell r="T146">
            <v>4284</v>
          </cell>
          <cell r="U146">
            <v>3500</v>
          </cell>
          <cell r="V146">
            <v>7784</v>
          </cell>
        </row>
        <row r="147">
          <cell r="C147" t="str">
            <v>La Rica</v>
          </cell>
          <cell r="D147" t="str">
            <v>Chivilcoy</v>
          </cell>
          <cell r="E147" t="str">
            <v>Buenos Aires</v>
          </cell>
          <cell r="F147" t="str">
            <v>Outdoor</v>
          </cell>
          <cell r="G147" t="str">
            <v>La Rica,Chivilcoy,Buenos Aires,RARBLRC01GABINETE</v>
          </cell>
          <cell r="H147">
            <v>0</v>
          </cell>
          <cell r="I147" t="str">
            <v>34° 58' 26''</v>
          </cell>
          <cell r="J147" t="str">
            <v>59° 51' 50''</v>
          </cell>
          <cell r="K147" t="str">
            <v>172.31.203.242</v>
          </cell>
          <cell r="L147" t="str">
            <v xml:space="preserve">ELTEK FLATPACK </v>
          </cell>
          <cell r="M147">
            <v>2017010142</v>
          </cell>
          <cell r="N147" t="str">
            <v>ATN905</v>
          </cell>
          <cell r="O147" t="str">
            <v>ENTREGADO</v>
          </cell>
          <cell r="P147" t="str">
            <v>OK</v>
          </cell>
          <cell r="R147">
            <v>43075</v>
          </cell>
          <cell r="S147">
            <v>21870.487577639749</v>
          </cell>
          <cell r="T147">
            <v>4284</v>
          </cell>
          <cell r="U147">
            <v>1500</v>
          </cell>
          <cell r="V147">
            <v>5784</v>
          </cell>
        </row>
        <row r="148">
          <cell r="C148" t="str">
            <v>La Rubia</v>
          </cell>
          <cell r="D148" t="str">
            <v>San Cristobal</v>
          </cell>
          <cell r="E148" t="str">
            <v>Santa Fe</v>
          </cell>
          <cell r="F148" t="str">
            <v>Outdoor</v>
          </cell>
          <cell r="G148" t="str">
            <v>La Rubia,San Cristobal,Santa Fe,RARSLRB01GABINETE</v>
          </cell>
          <cell r="H148">
            <v>0</v>
          </cell>
          <cell r="I148" t="str">
            <v>30° 06' 41''</v>
          </cell>
          <cell r="J148" t="str">
            <v>61° 47' 34''</v>
          </cell>
          <cell r="K148" t="str">
            <v>172.31.207.26</v>
          </cell>
          <cell r="L148" t="str">
            <v xml:space="preserve">ELTEK FLATPACK </v>
          </cell>
          <cell r="M148">
            <v>2017010115</v>
          </cell>
          <cell r="N148" t="str">
            <v>ATN910B</v>
          </cell>
          <cell r="O148" t="str">
            <v>ENTREGADO</v>
          </cell>
          <cell r="P148" t="str">
            <v>OK</v>
          </cell>
          <cell r="R148">
            <v>43006</v>
          </cell>
          <cell r="S148">
            <v>21870.487577639749</v>
          </cell>
          <cell r="T148">
            <v>4284</v>
          </cell>
          <cell r="U148">
            <v>3500</v>
          </cell>
          <cell r="V148">
            <v>7784</v>
          </cell>
        </row>
        <row r="149">
          <cell r="C149" t="str">
            <v>Lago Puelo</v>
          </cell>
          <cell r="E149" t="str">
            <v>Chubut</v>
          </cell>
          <cell r="F149" t="str">
            <v>Outdoor</v>
          </cell>
          <cell r="G149" t="str">
            <v>Lago Puelo,,Chubut,RARULAP01GABINETE</v>
          </cell>
          <cell r="H149">
            <v>0</v>
          </cell>
          <cell r="I149" t="str">
            <v xml:space="preserve">42°01'33,78"S </v>
          </cell>
          <cell r="J149" t="str">
            <v>71°32'47,59"W</v>
          </cell>
          <cell r="K149" t="str">
            <v>172.31.201.98</v>
          </cell>
          <cell r="L149" t="str">
            <v>EATON RM3-420-0320</v>
          </cell>
          <cell r="M149">
            <v>2017010020</v>
          </cell>
          <cell r="N149" t="str">
            <v>ATN905</v>
          </cell>
          <cell r="O149" t="str">
            <v>ENTREGADO</v>
          </cell>
          <cell r="P149" t="str">
            <v>OK</v>
          </cell>
          <cell r="Q149" t="str">
            <v>OK</v>
          </cell>
          <cell r="R149">
            <v>43146</v>
          </cell>
          <cell r="S149">
            <v>21870.487577639749</v>
          </cell>
          <cell r="T149">
            <v>4284</v>
          </cell>
          <cell r="U149">
            <v>1500</v>
          </cell>
          <cell r="V149">
            <v>5784</v>
          </cell>
        </row>
        <row r="150">
          <cell r="C150" t="str">
            <v>Laguna Blanca</v>
          </cell>
          <cell r="D150" t="str">
            <v>Libertad</v>
          </cell>
          <cell r="E150" t="str">
            <v>Chaco</v>
          </cell>
          <cell r="F150" t="str">
            <v>Outdoor</v>
          </cell>
          <cell r="G150" t="str">
            <v>Laguna Blanca,Libertad,Chaco,RARHLGB01GABINETE</v>
          </cell>
          <cell r="H150">
            <v>0</v>
          </cell>
          <cell r="I150" t="str">
            <v>27° 15' 26''</v>
          </cell>
          <cell r="J150" t="str">
            <v>59° 14' 03''</v>
          </cell>
          <cell r="K150" t="str">
            <v>172.31.204.138</v>
          </cell>
          <cell r="L150" t="str">
            <v>FIBERHOME</v>
          </cell>
          <cell r="M150">
            <v>2017010994</v>
          </cell>
          <cell r="N150" t="str">
            <v>ATN910B</v>
          </cell>
          <cell r="O150" t="str">
            <v>ENTREGADO</v>
          </cell>
          <cell r="P150" t="str">
            <v>OBSERVACIONES</v>
          </cell>
          <cell r="Q150" t="str">
            <v>desbalanceo</v>
          </cell>
          <cell r="R150">
            <v>43410</v>
          </cell>
          <cell r="S150">
            <v>21870.487577639749</v>
          </cell>
          <cell r="T150">
            <v>4284</v>
          </cell>
          <cell r="U150">
            <v>3500</v>
          </cell>
          <cell r="V150">
            <v>7784</v>
          </cell>
        </row>
        <row r="151">
          <cell r="C151" t="str">
            <v>Balneario Laguna de Gomez</v>
          </cell>
          <cell r="D151" t="str">
            <v>Junin</v>
          </cell>
          <cell r="E151" t="str">
            <v>Buenos Aires</v>
          </cell>
          <cell r="F151" t="str">
            <v>Outdoor</v>
          </cell>
          <cell r="G151" t="str">
            <v>Balneario Laguna de Gomez,Junin,Buenos Aires,RARBLGO01GABINETE</v>
          </cell>
          <cell r="H151">
            <v>0</v>
          </cell>
          <cell r="I151" t="str">
            <v>34° 39' 38''</v>
          </cell>
          <cell r="J151" t="str">
            <v>61° 01' 06''</v>
          </cell>
          <cell r="K151" t="str">
            <v>172.31.203.34</v>
          </cell>
          <cell r="L151" t="str">
            <v xml:space="preserve">ELTEK FLATPACK </v>
          </cell>
          <cell r="M151">
            <v>2017010242</v>
          </cell>
          <cell r="N151" t="str">
            <v>ATN910B</v>
          </cell>
          <cell r="O151" t="str">
            <v>ENTREGADO</v>
          </cell>
          <cell r="P151" t="str">
            <v>OK</v>
          </cell>
          <cell r="Q151" t="str">
            <v>OK</v>
          </cell>
          <cell r="R151">
            <v>43530</v>
          </cell>
          <cell r="S151">
            <v>21870.487577639749</v>
          </cell>
          <cell r="T151">
            <v>4284</v>
          </cell>
          <cell r="U151">
            <v>3500</v>
          </cell>
          <cell r="V151">
            <v>7784</v>
          </cell>
        </row>
        <row r="152">
          <cell r="C152" t="str">
            <v>Las Catitas</v>
          </cell>
          <cell r="D152" t="str">
            <v>Santa Rosa</v>
          </cell>
          <cell r="E152" t="str">
            <v>Mendoza</v>
          </cell>
          <cell r="F152" t="str">
            <v>Outdoor</v>
          </cell>
          <cell r="G152" t="str">
            <v>Las Catitas,Santa Rosa,Mendoza,RARMCTT01GABINETE</v>
          </cell>
          <cell r="H152">
            <v>0</v>
          </cell>
          <cell r="I152" t="str">
            <v>33° 18' 00''</v>
          </cell>
          <cell r="J152" t="str">
            <v>68° 03' 12''</v>
          </cell>
          <cell r="K152" t="str">
            <v>172.31.205.122</v>
          </cell>
          <cell r="L152" t="str">
            <v>FIBERHOME</v>
          </cell>
          <cell r="M152">
            <v>2017010572</v>
          </cell>
          <cell r="N152" t="str">
            <v>ATN910B</v>
          </cell>
          <cell r="O152" t="str">
            <v>ENTREGADO</v>
          </cell>
          <cell r="P152" t="str">
            <v>OK</v>
          </cell>
          <cell r="Q152" t="str">
            <v>ok</v>
          </cell>
          <cell r="R152">
            <v>43285</v>
          </cell>
          <cell r="S152">
            <v>21870.487577639749</v>
          </cell>
          <cell r="T152">
            <v>4284</v>
          </cell>
          <cell r="U152">
            <v>3500</v>
          </cell>
          <cell r="V152">
            <v>7784</v>
          </cell>
        </row>
        <row r="153">
          <cell r="C153" t="str">
            <v>Las Lagunas</v>
          </cell>
          <cell r="D153" t="str">
            <v>Sarmiento</v>
          </cell>
          <cell r="E153" t="str">
            <v>San Juan</v>
          </cell>
          <cell r="F153" t="str">
            <v>Outdoor</v>
          </cell>
          <cell r="G153" t="str">
            <v>Las Lagunas,Sarmiento,San Juan,RARJLLG01GABINETE</v>
          </cell>
          <cell r="H153">
            <v>0</v>
          </cell>
          <cell r="I153" t="str">
            <v>32° 02' 40''</v>
          </cell>
          <cell r="J153" t="str">
            <v>68° 22' 40''</v>
          </cell>
          <cell r="K153" t="str">
            <v>172.31.206.122</v>
          </cell>
          <cell r="L153" t="str">
            <v xml:space="preserve">ELTEK FLATPACK </v>
          </cell>
          <cell r="M153">
            <v>2017010268</v>
          </cell>
          <cell r="N153" t="str">
            <v>ATN910B</v>
          </cell>
          <cell r="O153" t="str">
            <v>ENTREGADO</v>
          </cell>
          <cell r="S153">
            <v>21870.487577639749</v>
          </cell>
          <cell r="T153">
            <v>4284</v>
          </cell>
          <cell r="U153">
            <v>3500</v>
          </cell>
          <cell r="V153">
            <v>7784</v>
          </cell>
        </row>
        <row r="154">
          <cell r="C154" t="str">
            <v>Las Malvinas</v>
          </cell>
          <cell r="D154" t="str">
            <v>San Rafael</v>
          </cell>
          <cell r="E154" t="str">
            <v>Mendoza</v>
          </cell>
          <cell r="F154" t="str">
            <v>Outdoor</v>
          </cell>
          <cell r="G154" t="str">
            <v>Las Malvinas,San Rafael,Mendoza,RARMMVN01GABINETE</v>
          </cell>
          <cell r="H154">
            <v>0</v>
          </cell>
          <cell r="I154" t="str">
            <v>34° 50' 18''</v>
          </cell>
          <cell r="J154" t="str">
            <v>68° 15' 14''</v>
          </cell>
          <cell r="K154" t="str">
            <v>172.31.205.130</v>
          </cell>
          <cell r="L154" t="str">
            <v xml:space="preserve">ELTEK FLATPACK </v>
          </cell>
          <cell r="M154">
            <v>2017010208</v>
          </cell>
          <cell r="N154" t="str">
            <v>ATN910B</v>
          </cell>
          <cell r="O154" t="str">
            <v>ENTREGADO</v>
          </cell>
          <cell r="P154" t="str">
            <v>OK</v>
          </cell>
          <cell r="R154">
            <v>43056</v>
          </cell>
          <cell r="S154">
            <v>21870.487577639749</v>
          </cell>
          <cell r="T154">
            <v>4284</v>
          </cell>
          <cell r="U154">
            <v>3500</v>
          </cell>
          <cell r="V154">
            <v>7784</v>
          </cell>
        </row>
        <row r="155">
          <cell r="C155" t="str">
            <v>Las Palmeras</v>
          </cell>
          <cell r="D155" t="str">
            <v>San Cristobal</v>
          </cell>
          <cell r="E155" t="str">
            <v>Santa Fe</v>
          </cell>
          <cell r="F155" t="str">
            <v>Outdoor</v>
          </cell>
          <cell r="G155" t="str">
            <v>Las Palmeras,San Cristobal,Santa Fe,RARSLPS01GABINETE</v>
          </cell>
          <cell r="H155">
            <v>0</v>
          </cell>
          <cell r="I155" t="str">
            <v>30° 37' 57''</v>
          </cell>
          <cell r="J155" t="str">
            <v>61° 37' 40''</v>
          </cell>
          <cell r="K155" t="str">
            <v>172.31.202.50</v>
          </cell>
          <cell r="L155" t="str">
            <v>EATON RM3-420-0320</v>
          </cell>
          <cell r="M155">
            <v>2017010003</v>
          </cell>
          <cell r="N155" t="str">
            <v>ATN905</v>
          </cell>
          <cell r="O155" t="str">
            <v>ENTREGADO</v>
          </cell>
          <cell r="P155" t="str">
            <v>OK</v>
          </cell>
          <cell r="Q155" t="str">
            <v>OK</v>
          </cell>
          <cell r="R155">
            <v>43523</v>
          </cell>
          <cell r="S155">
            <v>21870.487577639749</v>
          </cell>
          <cell r="T155">
            <v>4284</v>
          </cell>
          <cell r="U155">
            <v>1500</v>
          </cell>
          <cell r="V155">
            <v>5784</v>
          </cell>
        </row>
        <row r="156">
          <cell r="C156" t="str">
            <v>Las Talas - Los Medanos</v>
          </cell>
          <cell r="D156" t="str">
            <v>Caucete</v>
          </cell>
          <cell r="E156" t="str">
            <v>San Juan</v>
          </cell>
          <cell r="F156" t="str">
            <v>Outdoor</v>
          </cell>
          <cell r="G156" t="str">
            <v>Las Talas - Los Medanos,Caucete,San Juan,RARJLTS01GABINETE</v>
          </cell>
          <cell r="H156">
            <v>0</v>
          </cell>
          <cell r="I156" t="str">
            <v>31° 35' 50''</v>
          </cell>
          <cell r="J156" t="str">
            <v>68° 16' 26''</v>
          </cell>
          <cell r="K156" t="str">
            <v>172.31.206.130</v>
          </cell>
          <cell r="L156" t="str">
            <v xml:space="preserve">ELTEK FLATPACK </v>
          </cell>
          <cell r="M156">
            <v>2017010044</v>
          </cell>
          <cell r="N156" t="str">
            <v>ATN910B</v>
          </cell>
          <cell r="O156" t="str">
            <v>ENTREGADO</v>
          </cell>
          <cell r="P156" t="str">
            <v>OK</v>
          </cell>
          <cell r="R156">
            <v>43069</v>
          </cell>
          <cell r="S156">
            <v>21870.487577639749</v>
          </cell>
          <cell r="T156">
            <v>4284</v>
          </cell>
          <cell r="U156">
            <v>3500</v>
          </cell>
          <cell r="V156">
            <v>7784</v>
          </cell>
        </row>
        <row r="157">
          <cell r="C157" t="str">
            <v>Las Violetas</v>
          </cell>
          <cell r="D157" t="str">
            <v>Lavalle</v>
          </cell>
          <cell r="E157" t="str">
            <v>Mendoza</v>
          </cell>
          <cell r="F157" t="str">
            <v>Outdoor</v>
          </cell>
          <cell r="G157" t="str">
            <v>Las Violetas,Lavalle,Mendoza,RARMLVS01GABINETE</v>
          </cell>
          <cell r="H157">
            <v>0</v>
          </cell>
          <cell r="I157" t="str">
            <v>32° 49' 15''</v>
          </cell>
          <cell r="J157" t="str">
            <v>68° 36' 59''</v>
          </cell>
          <cell r="K157" t="str">
            <v>172.31.205.138</v>
          </cell>
          <cell r="L157" t="str">
            <v xml:space="preserve">ELTEK FLATPACK </v>
          </cell>
          <cell r="M157">
            <v>2017010156</v>
          </cell>
          <cell r="N157" t="str">
            <v>ATN910B</v>
          </cell>
          <cell r="O157" t="str">
            <v>ENTREGADO</v>
          </cell>
          <cell r="P157" t="str">
            <v>OK</v>
          </cell>
          <cell r="R157">
            <v>43068</v>
          </cell>
          <cell r="S157">
            <v>21870.487577639749</v>
          </cell>
          <cell r="T157">
            <v>4284</v>
          </cell>
          <cell r="U157">
            <v>3500</v>
          </cell>
          <cell r="V157">
            <v>7784</v>
          </cell>
        </row>
        <row r="158">
          <cell r="C158" t="str">
            <v>Leandro N. Alem</v>
          </cell>
          <cell r="D158" t="str">
            <v>Leandro N. Alem</v>
          </cell>
          <cell r="E158" t="str">
            <v>Buenos Aires</v>
          </cell>
          <cell r="F158" t="str">
            <v>Outdoor</v>
          </cell>
          <cell r="G158" t="str">
            <v>Leandro N. Alem,Leandro N. Alem,Buenos Aires,RARBLNA01GABINETE</v>
          </cell>
          <cell r="H158">
            <v>0</v>
          </cell>
          <cell r="I158" t="str">
            <v>34° 31' 18''</v>
          </cell>
          <cell r="J158" t="str">
            <v>61° 23' 28''</v>
          </cell>
          <cell r="K158" t="str">
            <v>172.31.202.202</v>
          </cell>
          <cell r="L158" t="str">
            <v>EATON RM3-420-0320</v>
          </cell>
          <cell r="M158">
            <v>2017010023</v>
          </cell>
          <cell r="N158" t="str">
            <v>ATN910B</v>
          </cell>
          <cell r="O158" t="str">
            <v>ENTREGADO</v>
          </cell>
          <cell r="P158" t="str">
            <v>OK</v>
          </cell>
          <cell r="R158">
            <v>42881</v>
          </cell>
          <cell r="S158">
            <v>21870.487577639749</v>
          </cell>
          <cell r="T158">
            <v>4284</v>
          </cell>
          <cell r="U158">
            <v>3500</v>
          </cell>
          <cell r="V158">
            <v>7784</v>
          </cell>
        </row>
        <row r="159">
          <cell r="C159" t="str">
            <v>Lehmann</v>
          </cell>
          <cell r="D159" t="str">
            <v>Castellanos</v>
          </cell>
          <cell r="E159" t="str">
            <v>Santa Fe</v>
          </cell>
          <cell r="F159" t="str">
            <v>Outdoor</v>
          </cell>
          <cell r="G159" t="str">
            <v>Lehmann,Castellanos,Santa Fe,RARSLEH01GABINETE</v>
          </cell>
          <cell r="H159">
            <v>0</v>
          </cell>
          <cell r="I159" t="str">
            <v>31° 07' 38''</v>
          </cell>
          <cell r="J159" t="str">
            <v>61° 27' 11''</v>
          </cell>
          <cell r="K159" t="str">
            <v>172.31.207.34</v>
          </cell>
          <cell r="L159" t="str">
            <v xml:space="preserve">ELTEK FLATPACK </v>
          </cell>
          <cell r="M159">
            <v>2017010105</v>
          </cell>
          <cell r="N159" t="str">
            <v>ATN910B</v>
          </cell>
          <cell r="O159" t="str">
            <v>ENTREGADO</v>
          </cell>
          <cell r="P159" t="str">
            <v>OK</v>
          </cell>
          <cell r="R159">
            <v>43007</v>
          </cell>
          <cell r="S159">
            <v>21870.487577639749</v>
          </cell>
          <cell r="T159">
            <v>4284</v>
          </cell>
          <cell r="U159">
            <v>3500</v>
          </cell>
          <cell r="V159">
            <v>7784</v>
          </cell>
        </row>
        <row r="160">
          <cell r="C160" t="str">
            <v>Lonquimay</v>
          </cell>
          <cell r="D160" t="str">
            <v>Catrilo</v>
          </cell>
          <cell r="E160" t="str">
            <v>La Pampa</v>
          </cell>
          <cell r="F160" t="str">
            <v>Outdoor</v>
          </cell>
          <cell r="G160" t="str">
            <v>Lonquimay,Catrilo,La Pampa,RARLLNQ01GABINETE</v>
          </cell>
          <cell r="H160">
            <v>0</v>
          </cell>
          <cell r="I160" t="str">
            <v>36° 28' 03''</v>
          </cell>
          <cell r="J160" t="str">
            <v>63° 37' 25''</v>
          </cell>
          <cell r="K160" t="str">
            <v>172.31.204.242</v>
          </cell>
          <cell r="L160" t="str">
            <v xml:space="preserve">ELTEK FLATPACK </v>
          </cell>
          <cell r="M160">
            <v>2017010088</v>
          </cell>
          <cell r="N160" t="str">
            <v>ATN905</v>
          </cell>
          <cell r="O160" t="str">
            <v>ENTREGADO</v>
          </cell>
          <cell r="P160" t="str">
            <v>OBSERVACIONES</v>
          </cell>
          <cell r="R160">
            <v>42972</v>
          </cell>
          <cell r="S160">
            <v>21870.487577639749</v>
          </cell>
          <cell r="T160">
            <v>4284</v>
          </cell>
          <cell r="U160">
            <v>1500</v>
          </cell>
          <cell r="V160">
            <v>5784</v>
          </cell>
        </row>
        <row r="161">
          <cell r="C161" t="str">
            <v>Lopez Lecube</v>
          </cell>
          <cell r="D161" t="str">
            <v>Puan</v>
          </cell>
          <cell r="E161" t="str">
            <v>Buenos Aires</v>
          </cell>
          <cell r="F161" t="str">
            <v>Outdoor</v>
          </cell>
          <cell r="G161" t="str">
            <v>Lopez Lecube,Puan,Buenos Aires,RARBLEC01GABINETE</v>
          </cell>
          <cell r="H161">
            <v>0</v>
          </cell>
          <cell r="I161" t="str">
            <v>38° 07' 02''</v>
          </cell>
          <cell r="J161" t="str">
            <v>62° 43' 32''</v>
          </cell>
          <cell r="K161" t="str">
            <v>172.31.204.2</v>
          </cell>
          <cell r="L161" t="str">
            <v xml:space="preserve">ELTEK FLATPACK </v>
          </cell>
          <cell r="M161">
            <v>2017010219</v>
          </cell>
          <cell r="N161" t="str">
            <v>ATN910B</v>
          </cell>
          <cell r="O161" t="str">
            <v>ENTREGADO</v>
          </cell>
          <cell r="P161" t="str">
            <v>OK</v>
          </cell>
          <cell r="Q161" t="str">
            <v>OK</v>
          </cell>
          <cell r="R161">
            <v>43791</v>
          </cell>
          <cell r="S161">
            <v>21870.487577639749</v>
          </cell>
          <cell r="T161">
            <v>4284</v>
          </cell>
          <cell r="U161">
            <v>3500</v>
          </cell>
          <cell r="V161">
            <v>7784</v>
          </cell>
        </row>
        <row r="162">
          <cell r="C162" t="str">
            <v>Los Angeles</v>
          </cell>
          <cell r="D162" t="str">
            <v>Chacabuco</v>
          </cell>
          <cell r="E162" t="str">
            <v>Buenos Aires</v>
          </cell>
          <cell r="F162" t="str">
            <v>Outdoor</v>
          </cell>
          <cell r="G162" t="str">
            <v>Los Angeles,Chacabuco,Buenos Aires,RARBLAS01GABINETE</v>
          </cell>
          <cell r="H162">
            <v>0</v>
          </cell>
          <cell r="I162" t="str">
            <v>34° 27' 27''</v>
          </cell>
          <cell r="J162" t="str">
            <v>60° 10' 49''</v>
          </cell>
          <cell r="K162" t="str">
            <v>172.31.204.10</v>
          </cell>
          <cell r="L162" t="str">
            <v xml:space="preserve">ELTEK FLATPACK </v>
          </cell>
          <cell r="M162">
            <v>2017010266</v>
          </cell>
          <cell r="N162" t="str">
            <v>ATN910B</v>
          </cell>
          <cell r="O162" t="str">
            <v>ENTREGADO</v>
          </cell>
          <cell r="P162" t="str">
            <v>OK</v>
          </cell>
          <cell r="R162">
            <v>43087</v>
          </cell>
          <cell r="S162">
            <v>21870.487577639749</v>
          </cell>
          <cell r="T162">
            <v>4284</v>
          </cell>
          <cell r="U162">
            <v>3500</v>
          </cell>
          <cell r="V162">
            <v>7784</v>
          </cell>
        </row>
        <row r="163">
          <cell r="C163" t="str">
            <v>Los Blancos</v>
          </cell>
          <cell r="D163" t="str">
            <v>Rivadavia</v>
          </cell>
          <cell r="E163" t="str">
            <v>Salta</v>
          </cell>
          <cell r="F163" t="str">
            <v>Outdoor</v>
          </cell>
          <cell r="G163" t="str">
            <v>Los Blancos,Rivadavia,Salta,RARALBL01GABINETE</v>
          </cell>
          <cell r="H163">
            <v>0</v>
          </cell>
          <cell r="I163" t="str">
            <v>23° 37' 49''</v>
          </cell>
          <cell r="J163" t="str">
            <v>62° 35' 50''</v>
          </cell>
          <cell r="K163" t="str">
            <v>172.31.206.58</v>
          </cell>
          <cell r="L163" t="str">
            <v xml:space="preserve">ELTEK FLATPACK </v>
          </cell>
          <cell r="M163">
            <v>2017010172</v>
          </cell>
          <cell r="N163" t="str">
            <v>ATN905</v>
          </cell>
          <cell r="O163" t="str">
            <v>ENTREGADO</v>
          </cell>
          <cell r="P163" t="str">
            <v>OK</v>
          </cell>
          <cell r="R163">
            <v>43138</v>
          </cell>
          <cell r="S163">
            <v>21870.487577639749</v>
          </cell>
          <cell r="T163">
            <v>4284</v>
          </cell>
          <cell r="U163">
            <v>1500</v>
          </cell>
          <cell r="V163">
            <v>5784</v>
          </cell>
        </row>
        <row r="164">
          <cell r="C164" t="str">
            <v>Los Muchachos-La Alborada</v>
          </cell>
          <cell r="D164" t="str">
            <v>Rosario</v>
          </cell>
          <cell r="E164" t="str">
            <v>Santa Fe</v>
          </cell>
          <cell r="F164" t="str">
            <v>Outdoor</v>
          </cell>
          <cell r="G164" t="str">
            <v>Los Muchachos-La Alborada,Rosario,Santa Fe,RARSLMC01GABINETE</v>
          </cell>
          <cell r="H164">
            <v>0</v>
          </cell>
          <cell r="I164" t="str">
            <v>33° 05' 30''</v>
          </cell>
          <cell r="J164" t="str">
            <v>60° 44' 08''</v>
          </cell>
          <cell r="K164" t="str">
            <v>172.31.207.42</v>
          </cell>
          <cell r="L164" t="str">
            <v xml:space="preserve">ELTEK FLATPACK </v>
          </cell>
          <cell r="M164">
            <v>201701139</v>
          </cell>
          <cell r="N164" t="str">
            <v>ATN910B</v>
          </cell>
          <cell r="O164" t="str">
            <v>ENTREGADO</v>
          </cell>
          <cell r="S164">
            <v>21870.487577639749</v>
          </cell>
          <cell r="T164">
            <v>4284</v>
          </cell>
          <cell r="U164">
            <v>3500</v>
          </cell>
          <cell r="V164">
            <v>7784</v>
          </cell>
        </row>
        <row r="165">
          <cell r="C165" t="str">
            <v>Los Pumas</v>
          </cell>
          <cell r="D165" t="str">
            <v>Vera</v>
          </cell>
          <cell r="E165" t="str">
            <v>Santa Fe</v>
          </cell>
          <cell r="F165" t="str">
            <v>Outdoor</v>
          </cell>
          <cell r="G165" t="str">
            <v>Los Pumas,Vera,Santa Fe,RARSLPU01GABINETE</v>
          </cell>
          <cell r="H165">
            <v>0</v>
          </cell>
          <cell r="I165" t="str">
            <v>29° 15' 51''</v>
          </cell>
          <cell r="J165" t="str">
            <v>61° 01' 02''</v>
          </cell>
          <cell r="K165" t="str">
            <v>172.31.207.50</v>
          </cell>
          <cell r="L165" t="str">
            <v xml:space="preserve">ELTEK FLATPACK </v>
          </cell>
          <cell r="M165">
            <v>2017010120</v>
          </cell>
          <cell r="N165" t="str">
            <v>ATN910B</v>
          </cell>
          <cell r="O165" t="str">
            <v>ENTREGADO</v>
          </cell>
          <cell r="P165" t="str">
            <v>OK</v>
          </cell>
          <cell r="R165">
            <v>43012</v>
          </cell>
          <cell r="S165">
            <v>21870.487577639749</v>
          </cell>
          <cell r="T165">
            <v>4284</v>
          </cell>
          <cell r="U165">
            <v>3500</v>
          </cell>
          <cell r="V165">
            <v>7784</v>
          </cell>
        </row>
        <row r="166">
          <cell r="C166" t="str">
            <v>Los Quiroga</v>
          </cell>
          <cell r="D166" t="str">
            <v>Banda</v>
          </cell>
          <cell r="E166" t="str">
            <v>Santiago del Estero</v>
          </cell>
          <cell r="F166" t="str">
            <v>Outdoor</v>
          </cell>
          <cell r="G166" t="str">
            <v>Los Quiroga,Banda,Santiago del Estero,RARGLQG01GABINETE</v>
          </cell>
          <cell r="H166">
            <v>0</v>
          </cell>
          <cell r="I166" t="str">
            <v>27° 40' 39''</v>
          </cell>
          <cell r="J166" t="str">
            <v>64° 17' 52''</v>
          </cell>
          <cell r="K166" t="str">
            <v>172.31.207.234</v>
          </cell>
          <cell r="L166" t="str">
            <v xml:space="preserve">ELTEK FLATPACK </v>
          </cell>
          <cell r="M166">
            <v>2017010251</v>
          </cell>
          <cell r="N166" t="str">
            <v>ATN910B</v>
          </cell>
          <cell r="O166" t="str">
            <v>ENTREGADO</v>
          </cell>
          <cell r="P166" t="str">
            <v>OK</v>
          </cell>
          <cell r="R166">
            <v>43076</v>
          </cell>
          <cell r="S166">
            <v>21870.487577639749</v>
          </cell>
          <cell r="T166">
            <v>4284</v>
          </cell>
          <cell r="U166">
            <v>3500</v>
          </cell>
          <cell r="V166">
            <v>7784</v>
          </cell>
        </row>
        <row r="167">
          <cell r="C167" t="str">
            <v>Los Zazos</v>
          </cell>
          <cell r="D167" t="str">
            <v>Tafi del Valle</v>
          </cell>
          <cell r="E167" t="str">
            <v>Tucuman</v>
          </cell>
          <cell r="F167" t="str">
            <v>Outdoor</v>
          </cell>
          <cell r="G167" t="str">
            <v>Los Zazos,Tafi del Valle,Tucuman,RARTLZZ01GABINETE</v>
          </cell>
          <cell r="H167">
            <v>0</v>
          </cell>
          <cell r="I167" t="str">
            <v>26° 37' 08''</v>
          </cell>
          <cell r="J167" t="str">
            <v>65° 53' 08''</v>
          </cell>
          <cell r="K167" t="str">
            <v>172.31.208.26</v>
          </cell>
          <cell r="L167" t="str">
            <v xml:space="preserve">ELTEK FLATPACK </v>
          </cell>
          <cell r="M167">
            <v>2017010121</v>
          </cell>
          <cell r="N167" t="str">
            <v>ATN905</v>
          </cell>
          <cell r="O167" t="str">
            <v>ENTREGADO</v>
          </cell>
          <cell r="P167" t="str">
            <v>OBSERVACIONES</v>
          </cell>
          <cell r="Q167" t="str">
            <v>3,3 dB</v>
          </cell>
          <cell r="R167">
            <v>43151</v>
          </cell>
          <cell r="S167">
            <v>21870.487577639749</v>
          </cell>
          <cell r="T167">
            <v>4284</v>
          </cell>
          <cell r="U167">
            <v>1500</v>
          </cell>
          <cell r="V167">
            <v>5784</v>
          </cell>
        </row>
        <row r="168">
          <cell r="C168" t="str">
            <v>Loventue</v>
          </cell>
          <cell r="D168" t="str">
            <v>Loventue</v>
          </cell>
          <cell r="E168" t="str">
            <v>La Pampa</v>
          </cell>
          <cell r="F168" t="str">
            <v>Outdoor</v>
          </cell>
          <cell r="G168" t="str">
            <v>Loventue,Loventue,La Pampa,RARLLVT01GABINETE</v>
          </cell>
          <cell r="H168">
            <v>0</v>
          </cell>
          <cell r="I168" t="str">
            <v>36° 11' 00''</v>
          </cell>
          <cell r="J168" t="str">
            <v>65° 15' 00''</v>
          </cell>
          <cell r="K168" t="str">
            <v>172.31.201.178</v>
          </cell>
          <cell r="L168" t="str">
            <v xml:space="preserve">ELTEK FLATPACK </v>
          </cell>
          <cell r="M168">
            <v>2017010047</v>
          </cell>
          <cell r="N168" t="str">
            <v>ATN905</v>
          </cell>
          <cell r="O168" t="str">
            <v>ENTREGADO</v>
          </cell>
          <cell r="P168" t="str">
            <v>OK</v>
          </cell>
          <cell r="R168">
            <v>42976</v>
          </cell>
          <cell r="S168">
            <v>21870.487577639749</v>
          </cell>
          <cell r="T168">
            <v>4284</v>
          </cell>
          <cell r="U168">
            <v>1500</v>
          </cell>
          <cell r="V168">
            <v>5784</v>
          </cell>
        </row>
        <row r="169">
          <cell r="C169" t="str">
            <v>Luan Toro</v>
          </cell>
          <cell r="D169" t="str">
            <v>Loventue</v>
          </cell>
          <cell r="E169" t="str">
            <v>La Pampa</v>
          </cell>
          <cell r="F169" t="str">
            <v>Outdoor</v>
          </cell>
          <cell r="G169" t="str">
            <v>Luan Toro,Loventue,La Pampa,RARLLNT01GABINETE</v>
          </cell>
          <cell r="H169">
            <v>0</v>
          </cell>
          <cell r="I169" t="str">
            <v>36° 12' 06''</v>
          </cell>
          <cell r="J169" t="str">
            <v>65° 05' 50''</v>
          </cell>
          <cell r="K169" t="str">
            <v>172.31.201.186</v>
          </cell>
          <cell r="L169" t="str">
            <v xml:space="preserve">ELTEK FLATPACK </v>
          </cell>
          <cell r="M169">
            <v>2017010050</v>
          </cell>
          <cell r="N169" t="str">
            <v>ATN905</v>
          </cell>
          <cell r="O169" t="str">
            <v>ENTREGADO</v>
          </cell>
          <cell r="P169" t="str">
            <v>OK</v>
          </cell>
          <cell r="R169">
            <v>42977</v>
          </cell>
          <cell r="S169">
            <v>21870.487577639749</v>
          </cell>
          <cell r="T169">
            <v>4284</v>
          </cell>
          <cell r="U169">
            <v>1500</v>
          </cell>
          <cell r="V169">
            <v>5784</v>
          </cell>
        </row>
        <row r="170">
          <cell r="C170" t="str">
            <v>Lucas Gonzalez</v>
          </cell>
          <cell r="D170" t="str">
            <v>Nogoya</v>
          </cell>
          <cell r="E170" t="str">
            <v>Entre Rios</v>
          </cell>
          <cell r="F170" t="str">
            <v>Outdoor</v>
          </cell>
          <cell r="G170" t="str">
            <v>Lucas Gonzalez,Nogoya,Entre Rios,RARELGZ01GABINETE</v>
          </cell>
          <cell r="H170">
            <v>0</v>
          </cell>
          <cell r="I170" t="str">
            <v>32° 23' 09''</v>
          </cell>
          <cell r="J170" t="str">
            <v>59° 31' 53''</v>
          </cell>
          <cell r="K170" t="str">
            <v>172.31.202.10</v>
          </cell>
          <cell r="L170" t="str">
            <v>EATON RM3-420-0320</v>
          </cell>
          <cell r="M170">
            <v>2017010035</v>
          </cell>
          <cell r="N170" t="str">
            <v>ATN910B</v>
          </cell>
          <cell r="O170" t="str">
            <v>ENTREGADO</v>
          </cell>
          <cell r="P170" t="str">
            <v>OK</v>
          </cell>
          <cell r="R170">
            <v>42908</v>
          </cell>
          <cell r="S170">
            <v>21870.487577639749</v>
          </cell>
          <cell r="T170">
            <v>4284</v>
          </cell>
          <cell r="U170">
            <v>3500</v>
          </cell>
          <cell r="V170">
            <v>7784</v>
          </cell>
        </row>
        <row r="171">
          <cell r="C171" t="str">
            <v>Maciel</v>
          </cell>
          <cell r="D171" t="str">
            <v>Santa Fe</v>
          </cell>
          <cell r="E171" t="str">
            <v>Santa Fe</v>
          </cell>
          <cell r="F171" t="str">
            <v>Outdoor</v>
          </cell>
          <cell r="G171" t="str">
            <v>Maciel,Santa Fe,Santa Fe,RARSMCL01GABINETE</v>
          </cell>
          <cell r="H171">
            <v>0</v>
          </cell>
          <cell r="I171" t="str">
            <v>32° 27' 41.19''</v>
          </cell>
          <cell r="J171" t="str">
            <v>60° 53' 39.49''</v>
          </cell>
          <cell r="K171" t="str">
            <v>172.31.208.194</v>
          </cell>
          <cell r="L171" t="str">
            <v xml:space="preserve">ELTEK FLATPACK </v>
          </cell>
          <cell r="M171">
            <v>2017010230</v>
          </cell>
          <cell r="N171" t="str">
            <v>ATN910B</v>
          </cell>
          <cell r="O171" t="str">
            <v>ENTREGADO</v>
          </cell>
          <cell r="P171" t="str">
            <v>OK</v>
          </cell>
          <cell r="R171">
            <v>43214</v>
          </cell>
          <cell r="S171">
            <v>21870.487577639749</v>
          </cell>
          <cell r="T171">
            <v>4284</v>
          </cell>
          <cell r="U171">
            <v>3500</v>
          </cell>
          <cell r="V171">
            <v>7784</v>
          </cell>
        </row>
        <row r="172">
          <cell r="C172" t="str">
            <v>Margarita</v>
          </cell>
          <cell r="D172" t="str">
            <v>Vera</v>
          </cell>
          <cell r="E172" t="str">
            <v>Santa Fe</v>
          </cell>
          <cell r="F172" t="str">
            <v>Outdoor</v>
          </cell>
          <cell r="G172" t="str">
            <v>Margarita,Vera,Santa Fe,RARSMRG01GABINETE</v>
          </cell>
          <cell r="H172">
            <v>0</v>
          </cell>
          <cell r="I172" t="str">
            <v>29° 41' 28''</v>
          </cell>
          <cell r="J172" t="str">
            <v>60° 15' 09''</v>
          </cell>
          <cell r="K172" t="str">
            <v>172.31.207.58</v>
          </cell>
          <cell r="L172" t="str">
            <v xml:space="preserve">ELTEK FLATPACK </v>
          </cell>
          <cell r="M172">
            <v>2017010080</v>
          </cell>
          <cell r="N172" t="str">
            <v>ATN905</v>
          </cell>
          <cell r="O172" t="str">
            <v>ENTREGADO</v>
          </cell>
          <cell r="P172" t="str">
            <v>OK</v>
          </cell>
          <cell r="R172">
            <v>43070</v>
          </cell>
          <cell r="S172">
            <v>21870.487577639749</v>
          </cell>
          <cell r="T172">
            <v>4284</v>
          </cell>
          <cell r="U172">
            <v>1500</v>
          </cell>
          <cell r="V172">
            <v>5784</v>
          </cell>
        </row>
        <row r="173">
          <cell r="C173" t="str">
            <v>Mision Chaqueña</v>
          </cell>
          <cell r="D173" t="str">
            <v>Embarcacion</v>
          </cell>
          <cell r="E173" t="str">
            <v>Salta</v>
          </cell>
          <cell r="F173" t="str">
            <v>Outdoor</v>
          </cell>
          <cell r="G173" t="str">
            <v>Mision Chaqueña,Embarcacion,Salta,RARAMSC01GABINETE</v>
          </cell>
          <cell r="H173">
            <v>0</v>
          </cell>
          <cell r="I173" t="str">
            <v>23° 16' 34''</v>
          </cell>
          <cell r="J173" t="str">
            <v>63° 44' 10''</v>
          </cell>
          <cell r="K173" t="str">
            <v>172.31.206.74</v>
          </cell>
          <cell r="L173" t="str">
            <v xml:space="preserve">ELTEK FLATPACK </v>
          </cell>
          <cell r="M173">
            <v>2017010260</v>
          </cell>
          <cell r="N173" t="str">
            <v>ATN910B</v>
          </cell>
          <cell r="O173" t="str">
            <v>ENTREGADO</v>
          </cell>
          <cell r="P173" t="str">
            <v>OK</v>
          </cell>
          <cell r="R173">
            <v>43173</v>
          </cell>
          <cell r="S173">
            <v>21870.487577639749</v>
          </cell>
          <cell r="T173">
            <v>4284</v>
          </cell>
          <cell r="U173">
            <v>3500</v>
          </cell>
          <cell r="V173">
            <v>7784</v>
          </cell>
        </row>
        <row r="174">
          <cell r="C174" t="str">
            <v>Mision Tierras Fiscales</v>
          </cell>
          <cell r="D174" t="str">
            <v>Embarcacion</v>
          </cell>
          <cell r="E174" t="str">
            <v>Salta</v>
          </cell>
          <cell r="F174" t="str">
            <v>Outdoor</v>
          </cell>
          <cell r="G174" t="str">
            <v>Mision Tierras Fiscales,Embarcacion,Salta,RARAMTF01GABINETE</v>
          </cell>
          <cell r="H174">
            <v>0</v>
          </cell>
          <cell r="I174" t="str">
            <v>23° 15' 52''</v>
          </cell>
          <cell r="J174" t="str">
            <v>64° 00' 19''</v>
          </cell>
          <cell r="K174" t="str">
            <v>172.31.206.82</v>
          </cell>
          <cell r="L174" t="str">
            <v xml:space="preserve">ELTEK FLATPACK </v>
          </cell>
          <cell r="M174">
            <v>2017010190</v>
          </cell>
          <cell r="N174" t="str">
            <v>ATN905</v>
          </cell>
          <cell r="O174" t="str">
            <v>ENTREGADO</v>
          </cell>
          <cell r="S174">
            <v>21870.487577639749</v>
          </cell>
          <cell r="T174">
            <v>4284</v>
          </cell>
          <cell r="U174">
            <v>1500</v>
          </cell>
          <cell r="V174">
            <v>5784</v>
          </cell>
        </row>
        <row r="175">
          <cell r="C175" t="str">
            <v>Moises Ville</v>
          </cell>
          <cell r="D175" t="str">
            <v>San Cristobal</v>
          </cell>
          <cell r="E175" t="str">
            <v>Santa Fe</v>
          </cell>
          <cell r="F175" t="str">
            <v>Outdoor</v>
          </cell>
          <cell r="G175" t="str">
            <v>Moises Ville,San Cristobal,Santa Fe,RARSMSV01GABINETE</v>
          </cell>
          <cell r="H175">
            <v>0</v>
          </cell>
          <cell r="I175" t="str">
            <v>30° 43' 5,52</v>
          </cell>
          <cell r="J175" t="str">
            <v>61° 28' 8,9</v>
          </cell>
          <cell r="K175" t="str">
            <v>172.31.201.90</v>
          </cell>
          <cell r="L175" t="str">
            <v>EATON RM3-420-0320</v>
          </cell>
          <cell r="M175">
            <v>2017010037</v>
          </cell>
          <cell r="N175" t="str">
            <v>ATN910B</v>
          </cell>
          <cell r="O175" t="str">
            <v>ENTREGADO</v>
          </cell>
          <cell r="P175" t="str">
            <v>OK</v>
          </cell>
          <cell r="R175">
            <v>42990</v>
          </cell>
          <cell r="S175">
            <v>21870.487577639749</v>
          </cell>
          <cell r="T175">
            <v>4284</v>
          </cell>
          <cell r="U175">
            <v>3500</v>
          </cell>
          <cell r="V175">
            <v>7784</v>
          </cell>
        </row>
        <row r="176">
          <cell r="C176" t="str">
            <v>Monje</v>
          </cell>
          <cell r="D176" t="str">
            <v>Santa Fe</v>
          </cell>
          <cell r="E176" t="str">
            <v>Santa Fe</v>
          </cell>
          <cell r="F176" t="str">
            <v>Outdoor</v>
          </cell>
          <cell r="G176" t="str">
            <v>Monje,Santa Fe,Santa Fe,RARSMNJ01GABINETE</v>
          </cell>
          <cell r="H176">
            <v>0</v>
          </cell>
          <cell r="I176" t="str">
            <v>32° 21' 12.34''</v>
          </cell>
          <cell r="J176" t="str">
            <v>60° 56' 34.55''</v>
          </cell>
          <cell r="K176" t="str">
            <v>172.31.208.202</v>
          </cell>
          <cell r="L176" t="str">
            <v>AMERINODE</v>
          </cell>
          <cell r="M176">
            <v>2017010221</v>
          </cell>
          <cell r="N176" t="str">
            <v>ATN910B</v>
          </cell>
          <cell r="O176" t="str">
            <v>ENTREGADO</v>
          </cell>
          <cell r="P176" t="str">
            <v>OK</v>
          </cell>
          <cell r="R176">
            <v>43215</v>
          </cell>
          <cell r="S176">
            <v>21870.487577639749</v>
          </cell>
          <cell r="T176">
            <v>4284</v>
          </cell>
          <cell r="U176">
            <v>3500</v>
          </cell>
          <cell r="V176">
            <v>7784</v>
          </cell>
        </row>
        <row r="177">
          <cell r="C177" t="str">
            <v>Monte Coman</v>
          </cell>
          <cell r="D177" t="str">
            <v>San Rafael</v>
          </cell>
          <cell r="E177" t="str">
            <v>Mendoza</v>
          </cell>
          <cell r="F177" t="str">
            <v>Outdoor</v>
          </cell>
          <cell r="G177" t="str">
            <v>Monte Coman,San Rafael,Mendoza,RARMMTC01GABINETE</v>
          </cell>
          <cell r="H177">
            <v>0</v>
          </cell>
          <cell r="I177" t="str">
            <v>34°35'25,69"S</v>
          </cell>
          <cell r="J177" t="str">
            <v>67°52'47,86"W</v>
          </cell>
          <cell r="K177" t="str">
            <v>172.31.205.146</v>
          </cell>
          <cell r="L177" t="str">
            <v xml:space="preserve">ELTEK FLATPACK </v>
          </cell>
          <cell r="M177">
            <v>2017010264</v>
          </cell>
          <cell r="N177" t="str">
            <v>ATN910B</v>
          </cell>
          <cell r="O177" t="str">
            <v>ENTREGADO</v>
          </cell>
          <cell r="P177" t="str">
            <v>OK</v>
          </cell>
          <cell r="R177">
            <v>43166</v>
          </cell>
          <cell r="S177">
            <v>21870.487577639749</v>
          </cell>
          <cell r="T177">
            <v>4284</v>
          </cell>
          <cell r="U177">
            <v>3500</v>
          </cell>
          <cell r="V177">
            <v>7784</v>
          </cell>
        </row>
        <row r="178">
          <cell r="C178" t="str">
            <v>Monte Ralo</v>
          </cell>
          <cell r="D178" t="str">
            <v>Santa Maria</v>
          </cell>
          <cell r="E178" t="str">
            <v>Cordoba</v>
          </cell>
          <cell r="F178" t="str">
            <v>Outdoor</v>
          </cell>
          <cell r="G178" t="str">
            <v>Monte Ralo,Santa Maria,Cordoba,RARXMRL01GABINETE</v>
          </cell>
          <cell r="H178">
            <v>0</v>
          </cell>
          <cell r="I178" t="str">
            <v>31° 54' 42''</v>
          </cell>
          <cell r="J178" t="str">
            <v>64° 14' 24''</v>
          </cell>
          <cell r="K178" t="str">
            <v>172.31.204.170</v>
          </cell>
          <cell r="L178" t="str">
            <v xml:space="preserve">ELTEK FLATPACK </v>
          </cell>
          <cell r="M178">
            <v>2017010083</v>
          </cell>
          <cell r="N178" t="str">
            <v>ATN910B</v>
          </cell>
          <cell r="O178" t="str">
            <v>ENTREGADO</v>
          </cell>
          <cell r="P178" t="str">
            <v>OK</v>
          </cell>
          <cell r="Q178" t="str">
            <v>OK</v>
          </cell>
          <cell r="R178">
            <v>43553</v>
          </cell>
          <cell r="S178">
            <v>21870.487577639749</v>
          </cell>
          <cell r="T178">
            <v>4284</v>
          </cell>
          <cell r="U178">
            <v>3500</v>
          </cell>
          <cell r="V178">
            <v>7784</v>
          </cell>
        </row>
        <row r="179">
          <cell r="C179" t="str">
            <v>Montefiore</v>
          </cell>
          <cell r="D179" t="str">
            <v>9 de Julio</v>
          </cell>
          <cell r="E179" t="str">
            <v>Santa Fe</v>
          </cell>
          <cell r="F179" t="str">
            <v>Outdoor</v>
          </cell>
          <cell r="G179" t="str">
            <v>Montefiore,9 de Julio,Santa Fe,RARSMFR01GABINETE</v>
          </cell>
          <cell r="H179">
            <v>0</v>
          </cell>
          <cell r="I179" t="str">
            <v>29° 40' 04''</v>
          </cell>
          <cell r="J179" t="str">
            <v>61° 52' 02''</v>
          </cell>
          <cell r="K179" t="str">
            <v>172.31.207.66</v>
          </cell>
          <cell r="L179" t="str">
            <v xml:space="preserve">ELTEK FLATPACK </v>
          </cell>
          <cell r="M179">
            <v>2017010194</v>
          </cell>
          <cell r="N179" t="str">
            <v>ATN910B</v>
          </cell>
          <cell r="O179" t="str">
            <v>ENTREGADO</v>
          </cell>
          <cell r="P179" t="str">
            <v>OK</v>
          </cell>
          <cell r="R179">
            <v>42991</v>
          </cell>
          <cell r="S179">
            <v>21870.487577639749</v>
          </cell>
          <cell r="T179">
            <v>4284</v>
          </cell>
          <cell r="U179">
            <v>3500</v>
          </cell>
          <cell r="V179">
            <v>7784</v>
          </cell>
        </row>
        <row r="180">
          <cell r="C180" t="str">
            <v>Monigotes</v>
          </cell>
          <cell r="D180" t="str">
            <v>San Cristobal</v>
          </cell>
          <cell r="E180" t="str">
            <v>Santa Fe</v>
          </cell>
          <cell r="F180" t="str">
            <v>Outdoor</v>
          </cell>
          <cell r="G180" t="str">
            <v>Monigotes,San Cristobal,Santa Fe,RARSMGT01GABINETE</v>
          </cell>
          <cell r="H180">
            <v>0</v>
          </cell>
          <cell r="I180" t="str">
            <v>30º 29' 30.60</v>
          </cell>
          <cell r="J180" t="str">
            <v>61º 38' 1.95</v>
          </cell>
          <cell r="K180" t="str">
            <v>172.31.202.42</v>
          </cell>
          <cell r="L180" t="str">
            <v>EATON RM3-420-0320</v>
          </cell>
          <cell r="M180">
            <v>2017010028</v>
          </cell>
          <cell r="N180" t="str">
            <v>ATN910B</v>
          </cell>
          <cell r="O180" t="str">
            <v>ENTREGADO</v>
          </cell>
          <cell r="P180" t="str">
            <v>OK</v>
          </cell>
          <cell r="R180">
            <v>43076</v>
          </cell>
          <cell r="S180">
            <v>21870.487577639749</v>
          </cell>
          <cell r="T180">
            <v>4284</v>
          </cell>
          <cell r="U180">
            <v>3500</v>
          </cell>
          <cell r="V180">
            <v>7784</v>
          </cell>
        </row>
        <row r="181">
          <cell r="C181" t="str">
            <v>Morse</v>
          </cell>
          <cell r="D181" t="str">
            <v>Junin</v>
          </cell>
          <cell r="E181" t="str">
            <v>Buenos Aires</v>
          </cell>
          <cell r="F181" t="str">
            <v>Outdoor</v>
          </cell>
          <cell r="G181" t="str">
            <v>Morse,Junin,Buenos Aires,RARBMRS01GABINETE</v>
          </cell>
          <cell r="H181">
            <v>0</v>
          </cell>
          <cell r="I181" t="str">
            <v>34° 45' 39''</v>
          </cell>
          <cell r="J181" t="str">
            <v>60° 50' 31''</v>
          </cell>
          <cell r="K181" t="str">
            <v>172.31.204.18</v>
          </cell>
          <cell r="L181" t="str">
            <v xml:space="preserve">ELTEK FLATPACK </v>
          </cell>
          <cell r="M181">
            <v>2017010078</v>
          </cell>
          <cell r="N181" t="str">
            <v>ATN910B</v>
          </cell>
          <cell r="O181" t="str">
            <v>ENTREGADO</v>
          </cell>
          <cell r="P181" t="str">
            <v>OK</v>
          </cell>
          <cell r="R181">
            <v>43075</v>
          </cell>
          <cell r="S181">
            <v>21870.487577639749</v>
          </cell>
          <cell r="T181">
            <v>4284</v>
          </cell>
          <cell r="U181">
            <v>3500</v>
          </cell>
          <cell r="V181">
            <v>7784</v>
          </cell>
        </row>
        <row r="182">
          <cell r="C182" t="str">
            <v>Navarro</v>
          </cell>
          <cell r="D182" t="str">
            <v>Buenos Aires</v>
          </cell>
          <cell r="E182" t="str">
            <v>Buenos Aires</v>
          </cell>
          <cell r="F182" t="str">
            <v>Outdoor</v>
          </cell>
          <cell r="G182" t="str">
            <v>Navarro,Buenos Aires,Buenos Aires,RARBNVR01GABINETE</v>
          </cell>
          <cell r="H182">
            <v>0</v>
          </cell>
          <cell r="I182" t="str">
            <v>35º 0' 32.14</v>
          </cell>
          <cell r="J182" t="str">
            <v>59º 16' 54.67</v>
          </cell>
          <cell r="K182" t="str">
            <v>172.31.208.250</v>
          </cell>
          <cell r="L182" t="str">
            <v xml:space="preserve">ELTEK FLATPACK </v>
          </cell>
          <cell r="M182">
            <v>2017010248</v>
          </cell>
          <cell r="N182" t="str">
            <v>ATN910B</v>
          </cell>
          <cell r="O182" t="str">
            <v>ENTREGADO</v>
          </cell>
          <cell r="P182" t="str">
            <v>OK</v>
          </cell>
          <cell r="R182">
            <v>43104</v>
          </cell>
          <cell r="S182">
            <v>21870.487577639749</v>
          </cell>
          <cell r="T182">
            <v>4284</v>
          </cell>
          <cell r="U182">
            <v>3500</v>
          </cell>
          <cell r="V182">
            <v>7784</v>
          </cell>
        </row>
        <row r="183">
          <cell r="C183" t="str">
            <v>Nuevo Torino</v>
          </cell>
          <cell r="D183" t="str">
            <v>Las Colonias</v>
          </cell>
          <cell r="E183" t="str">
            <v>Santa Fe</v>
          </cell>
          <cell r="F183" t="str">
            <v>Outdoor</v>
          </cell>
          <cell r="G183" t="str">
            <v>Nuevo Torino,Las Colonias,Santa Fe,RARSNTO01GABINETE</v>
          </cell>
          <cell r="H183">
            <v>0</v>
          </cell>
          <cell r="I183" t="str">
            <v>31° 20' 49''</v>
          </cell>
          <cell r="J183" t="str">
            <v>61° 14' 09''</v>
          </cell>
          <cell r="K183" t="str">
            <v>172.31.207.82</v>
          </cell>
          <cell r="L183" t="str">
            <v xml:space="preserve">ELTEK FLATPACK </v>
          </cell>
          <cell r="M183">
            <v>2017010062</v>
          </cell>
          <cell r="N183" t="str">
            <v>ATN905</v>
          </cell>
          <cell r="O183" t="str">
            <v>ENTREGADO</v>
          </cell>
          <cell r="P183" t="str">
            <v>OK</v>
          </cell>
          <cell r="R183">
            <v>43174</v>
          </cell>
          <cell r="S183">
            <v>21870.487577639749</v>
          </cell>
          <cell r="T183">
            <v>4284</v>
          </cell>
          <cell r="U183">
            <v>1500</v>
          </cell>
          <cell r="V183">
            <v>5784</v>
          </cell>
        </row>
        <row r="184">
          <cell r="C184" t="str">
            <v>O'Higgins</v>
          </cell>
          <cell r="D184" t="str">
            <v>Chacabuco</v>
          </cell>
          <cell r="E184" t="str">
            <v>Buenos Aires</v>
          </cell>
          <cell r="F184" t="str">
            <v>Outdoor</v>
          </cell>
          <cell r="G184" t="str">
            <v>O'Higgins,Chacabuco,Buenos Aires,RARBOHI01GABINETE</v>
          </cell>
          <cell r="H184">
            <v>0</v>
          </cell>
          <cell r="I184" t="str">
            <v>34° 35' 08''</v>
          </cell>
          <cell r="J184" t="str">
            <v>60° 41' 55''</v>
          </cell>
          <cell r="K184" t="str">
            <v>172.31.203.250</v>
          </cell>
          <cell r="L184" t="str">
            <v xml:space="preserve">ELTEK FLATPACK </v>
          </cell>
          <cell r="M184">
            <v>2017010090</v>
          </cell>
          <cell r="N184" t="str">
            <v>ATN910B</v>
          </cell>
          <cell r="O184" t="str">
            <v>ENTREGADO</v>
          </cell>
          <cell r="P184" t="str">
            <v>OK</v>
          </cell>
          <cell r="R184">
            <v>43075</v>
          </cell>
          <cell r="S184">
            <v>21870.487577639749</v>
          </cell>
          <cell r="T184">
            <v>4284</v>
          </cell>
          <cell r="U184">
            <v>3500</v>
          </cell>
          <cell r="V184">
            <v>7784</v>
          </cell>
        </row>
        <row r="185">
          <cell r="C185" t="str">
            <v>Oliva</v>
          </cell>
          <cell r="D185" t="str">
            <v>Tercero Arriba</v>
          </cell>
          <cell r="E185" t="str">
            <v>Cordoba</v>
          </cell>
          <cell r="F185" t="str">
            <v>Outdoor</v>
          </cell>
          <cell r="G185" t="str">
            <v>Oliva,Tercero Arriba,Cordoba,RARXOVA01GABINETE</v>
          </cell>
          <cell r="H185">
            <v>0</v>
          </cell>
          <cell r="I185" t="str">
            <v>32° 02' 29''</v>
          </cell>
          <cell r="J185" t="str">
            <v>63° 34' 10''</v>
          </cell>
          <cell r="K185" t="str">
            <v>172.31.201.250</v>
          </cell>
          <cell r="L185" t="str">
            <v>EATON RM3-420-0320</v>
          </cell>
          <cell r="M185">
            <v>2017010038</v>
          </cell>
          <cell r="N185" t="str">
            <v>ATN910B</v>
          </cell>
          <cell r="O185" t="str">
            <v>ENTREGADO</v>
          </cell>
          <cell r="P185" t="str">
            <v>OK</v>
          </cell>
          <cell r="R185">
            <v>43371</v>
          </cell>
          <cell r="S185">
            <v>21870.487577639749</v>
          </cell>
          <cell r="T185">
            <v>4284</v>
          </cell>
          <cell r="U185">
            <v>3500</v>
          </cell>
          <cell r="V185">
            <v>7784</v>
          </cell>
        </row>
        <row r="186">
          <cell r="C186" t="str">
            <v>Olivera</v>
          </cell>
          <cell r="D186" t="str">
            <v>Lujan</v>
          </cell>
          <cell r="E186" t="str">
            <v>Buenos Aires</v>
          </cell>
          <cell r="F186" t="str">
            <v>Outdoor</v>
          </cell>
          <cell r="G186" t="str">
            <v>Olivera,Lujan,Buenos Aires,RARBOVE01GABINETE</v>
          </cell>
          <cell r="H186">
            <v>0</v>
          </cell>
          <cell r="I186" t="str">
            <v>34° 37' 35''</v>
          </cell>
          <cell r="J186" t="str">
            <v>59° 15' 12''</v>
          </cell>
          <cell r="K186" t="str">
            <v>172.31.203.210</v>
          </cell>
          <cell r="L186" t="str">
            <v xml:space="preserve">ELTEK FLATPACK </v>
          </cell>
          <cell r="M186">
            <v>2017010233</v>
          </cell>
          <cell r="N186" t="str">
            <v>ATN910B</v>
          </cell>
          <cell r="O186" t="str">
            <v>ENTREGADO</v>
          </cell>
          <cell r="P186" t="str">
            <v>OK</v>
          </cell>
          <cell r="R186">
            <v>43133</v>
          </cell>
          <cell r="S186">
            <v>21870.487577639749</v>
          </cell>
          <cell r="T186">
            <v>4284</v>
          </cell>
          <cell r="U186">
            <v>3500</v>
          </cell>
          <cell r="V186">
            <v>7784</v>
          </cell>
        </row>
        <row r="187">
          <cell r="C187" t="str">
            <v>Oliveros</v>
          </cell>
          <cell r="D187" t="str">
            <v>Iriondo</v>
          </cell>
          <cell r="E187" t="str">
            <v>Santa Fe</v>
          </cell>
          <cell r="F187" t="str">
            <v>Outdoor</v>
          </cell>
          <cell r="G187" t="str">
            <v>Oliveros,Iriondo,Santa Fe,RARSOLI01GABINETE</v>
          </cell>
          <cell r="H187">
            <v>0</v>
          </cell>
          <cell r="I187" t="str">
            <v>32° 34' 33''</v>
          </cell>
          <cell r="J187" t="str">
            <v>60° 51' 19''</v>
          </cell>
          <cell r="K187" t="str">
            <v>172.31.207.90</v>
          </cell>
          <cell r="L187" t="str">
            <v xml:space="preserve">ELTEK FLATPACK </v>
          </cell>
          <cell r="M187">
            <v>2017010092</v>
          </cell>
          <cell r="N187" t="str">
            <v>ATN910B</v>
          </cell>
          <cell r="O187" t="str">
            <v>ENTREGADO</v>
          </cell>
          <cell r="P187" t="str">
            <v>OK</v>
          </cell>
          <cell r="R187">
            <v>43250</v>
          </cell>
          <cell r="S187">
            <v>21870.487577639749</v>
          </cell>
          <cell r="T187">
            <v>4284</v>
          </cell>
          <cell r="U187">
            <v>3500</v>
          </cell>
          <cell r="V187">
            <v>7784</v>
          </cell>
        </row>
        <row r="188">
          <cell r="C188" t="str">
            <v>Oncativo</v>
          </cell>
          <cell r="D188" t="str">
            <v>Rio Segundo</v>
          </cell>
          <cell r="E188" t="str">
            <v>Cordoba</v>
          </cell>
          <cell r="F188" t="str">
            <v>Outdoor</v>
          </cell>
          <cell r="G188" t="str">
            <v>Oncativo,Rio Segundo,Cordoba,RARXONC01GABINETE</v>
          </cell>
          <cell r="H188">
            <v>0</v>
          </cell>
          <cell r="I188" t="str">
            <v>31° 54' 46''</v>
          </cell>
          <cell r="J188" t="str">
            <v>63° 41' 01''</v>
          </cell>
          <cell r="K188" t="str">
            <v>172.31.201.242</v>
          </cell>
          <cell r="L188" t="str">
            <v>EATON RM3-420-0320</v>
          </cell>
          <cell r="M188">
            <v>2017010018</v>
          </cell>
          <cell r="N188" t="str">
            <v>ATN910B</v>
          </cell>
          <cell r="O188" t="str">
            <v>ENTREGADO</v>
          </cell>
          <cell r="P188" t="str">
            <v>OK</v>
          </cell>
          <cell r="Q188" t="str">
            <v>OK</v>
          </cell>
          <cell r="R188">
            <v>43377</v>
          </cell>
          <cell r="S188">
            <v>21870.487577639749</v>
          </cell>
          <cell r="T188">
            <v>4284</v>
          </cell>
          <cell r="U188">
            <v>3500</v>
          </cell>
          <cell r="V188">
            <v>7784</v>
          </cell>
        </row>
        <row r="189">
          <cell r="C189" t="str">
            <v>Open Door</v>
          </cell>
          <cell r="D189" t="str">
            <v>Lujan</v>
          </cell>
          <cell r="E189" t="str">
            <v>Buenos Aires</v>
          </cell>
          <cell r="F189" t="str">
            <v>Outdoor</v>
          </cell>
          <cell r="G189" t="str">
            <v>Open Door,Lujan,Buenos Aires,RARBODO01GABINETE</v>
          </cell>
          <cell r="H189">
            <v>0</v>
          </cell>
          <cell r="I189" t="str">
            <v>34° 29' 20''</v>
          </cell>
          <cell r="J189" t="str">
            <v>59° 03' 42''</v>
          </cell>
          <cell r="K189" t="str">
            <v>172.31.203.202</v>
          </cell>
          <cell r="L189" t="str">
            <v xml:space="preserve">ELTEK FLATPACK </v>
          </cell>
          <cell r="M189">
            <v>2017010104</v>
          </cell>
          <cell r="N189" t="str">
            <v>ATN905</v>
          </cell>
          <cell r="O189" t="str">
            <v>ENTREGADO</v>
          </cell>
          <cell r="P189" t="str">
            <v>OK</v>
          </cell>
          <cell r="R189">
            <v>43207</v>
          </cell>
          <cell r="S189">
            <v>21870.487577639749</v>
          </cell>
          <cell r="T189">
            <v>4284</v>
          </cell>
          <cell r="U189">
            <v>1500</v>
          </cell>
          <cell r="V189">
            <v>5784</v>
          </cell>
        </row>
        <row r="190">
          <cell r="C190" t="str">
            <v>Padre Lozano</v>
          </cell>
          <cell r="D190" t="str">
            <v>Embarcacion</v>
          </cell>
          <cell r="E190" t="str">
            <v>Salta</v>
          </cell>
          <cell r="F190" t="str">
            <v>Outdoor</v>
          </cell>
          <cell r="G190" t="str">
            <v>Padre Lozano,Embarcacion,Salta,RARAPLZ01GABINETE</v>
          </cell>
          <cell r="H190">
            <v>0</v>
          </cell>
          <cell r="I190" t="str">
            <v>23° 12' 57''</v>
          </cell>
          <cell r="J190" t="str">
            <v>63° 50' 34''</v>
          </cell>
          <cell r="K190" t="str">
            <v>172.31.206.90</v>
          </cell>
          <cell r="L190" t="str">
            <v xml:space="preserve">ELTEK FLATPACK </v>
          </cell>
          <cell r="M190">
            <v>2017010123</v>
          </cell>
          <cell r="N190" t="str">
            <v>ATN910B</v>
          </cell>
          <cell r="O190" t="str">
            <v>ENTREGADO</v>
          </cell>
          <cell r="P190" t="str">
            <v>OK</v>
          </cell>
          <cell r="R190">
            <v>43264</v>
          </cell>
          <cell r="S190">
            <v>21870.487577639749</v>
          </cell>
          <cell r="T190">
            <v>4284</v>
          </cell>
          <cell r="U190">
            <v>3500</v>
          </cell>
          <cell r="V190">
            <v>7784</v>
          </cell>
        </row>
        <row r="191">
          <cell r="C191" t="str">
            <v>Pagancillo</v>
          </cell>
          <cell r="D191" t="str">
            <v>Coronel Felipe Varela</v>
          </cell>
          <cell r="E191" t="str">
            <v>La Rioja</v>
          </cell>
          <cell r="F191" t="str">
            <v>Outdoor</v>
          </cell>
          <cell r="G191" t="str">
            <v>Pagancillo,Coronel Felipe Varela,La Rioja,RARFPAG01GABINETE</v>
          </cell>
          <cell r="H191">
            <v>0</v>
          </cell>
          <cell r="I191" t="str">
            <v>29° 32' 29''</v>
          </cell>
          <cell r="J191" t="str">
            <v>68° 05' 49''</v>
          </cell>
          <cell r="K191" t="str">
            <v>172.31.205.2</v>
          </cell>
          <cell r="S191">
            <v>21870.487577639749</v>
          </cell>
          <cell r="T191">
            <v>4284</v>
          </cell>
          <cell r="V191">
            <v>4284</v>
          </cell>
        </row>
        <row r="192">
          <cell r="C192" t="str">
            <v>Parada Robles - Pavon</v>
          </cell>
          <cell r="D192" t="str">
            <v>Exaltacion de La Cruz</v>
          </cell>
          <cell r="E192" t="str">
            <v>Buenos Aires</v>
          </cell>
          <cell r="F192" t="str">
            <v>Outdoor</v>
          </cell>
          <cell r="G192" t="str">
            <v>Parada Robles - Pavon,Exaltacion de La Cruz,Buenos Aires,GABINETE</v>
          </cell>
          <cell r="H192">
            <v>0</v>
          </cell>
          <cell r="I192" t="str">
            <v>34° 22' 22''</v>
          </cell>
          <cell r="J192" t="str">
            <v>59° 07' 38''</v>
          </cell>
          <cell r="K192" t="str">
            <v>172.31.203.146</v>
          </cell>
          <cell r="S192">
            <v>21870.487577639749</v>
          </cell>
          <cell r="T192">
            <v>4284</v>
          </cell>
          <cell r="V192">
            <v>4284</v>
          </cell>
        </row>
        <row r="193">
          <cell r="C193" t="str">
            <v>Paraje 29</v>
          </cell>
          <cell r="D193" t="str">
            <v>Vera</v>
          </cell>
          <cell r="E193" t="str">
            <v>Santa Fe</v>
          </cell>
          <cell r="F193" t="str">
            <v>Outdoor</v>
          </cell>
          <cell r="G193" t="str">
            <v>Paraje 29,Vera,Santa Fe,RARSPJV01GABINETE</v>
          </cell>
          <cell r="H193">
            <v>0</v>
          </cell>
          <cell r="I193" t="str">
            <v>29° 06' 35''</v>
          </cell>
          <cell r="J193" t="str">
            <v>60° 14' 21''</v>
          </cell>
          <cell r="K193" t="str">
            <v>172.31.207.98</v>
          </cell>
          <cell r="L193" t="str">
            <v xml:space="preserve">ELTEK FLATPACK </v>
          </cell>
          <cell r="M193">
            <v>2017010101</v>
          </cell>
          <cell r="N193" t="str">
            <v>ATN910B</v>
          </cell>
          <cell r="O193" t="str">
            <v>ENTREGADO</v>
          </cell>
          <cell r="P193" t="str">
            <v>OK</v>
          </cell>
          <cell r="R193">
            <v>43066</v>
          </cell>
          <cell r="S193">
            <v>21870.487577639749</v>
          </cell>
          <cell r="T193">
            <v>4284</v>
          </cell>
          <cell r="U193">
            <v>3500</v>
          </cell>
          <cell r="V193">
            <v>7784</v>
          </cell>
        </row>
        <row r="194">
          <cell r="C194" t="str">
            <v>Pellegrini</v>
          </cell>
          <cell r="D194" t="str">
            <v>Pellegrini</v>
          </cell>
          <cell r="E194" t="str">
            <v>Buenos Aires</v>
          </cell>
          <cell r="F194" t="str">
            <v>Outdoor</v>
          </cell>
          <cell r="G194" t="str">
            <v>Pellegrini,Pellegrini,Buenos Aires,RARBPLL01GABINETE</v>
          </cell>
          <cell r="H194">
            <v>0</v>
          </cell>
          <cell r="I194" t="str">
            <v>36° 16' 11''</v>
          </cell>
          <cell r="J194" t="str">
            <v>63° 09' 55''</v>
          </cell>
          <cell r="K194" t="str">
            <v>172.31.203.122</v>
          </cell>
          <cell r="L194" t="str">
            <v xml:space="preserve">ELTEK FLATPACK </v>
          </cell>
          <cell r="M194">
            <v>2017010106</v>
          </cell>
          <cell r="N194" t="str">
            <v>ATN905</v>
          </cell>
          <cell r="O194" t="str">
            <v>ENTREGADO</v>
          </cell>
          <cell r="P194" t="str">
            <v>OK</v>
          </cell>
          <cell r="R194">
            <v>42955</v>
          </cell>
          <cell r="S194">
            <v>21870.487577639749</v>
          </cell>
          <cell r="T194">
            <v>4284</v>
          </cell>
          <cell r="U194">
            <v>1500</v>
          </cell>
          <cell r="V194">
            <v>5784</v>
          </cell>
        </row>
        <row r="195">
          <cell r="C195" t="str">
            <v>Peyrano</v>
          </cell>
          <cell r="D195" t="str">
            <v>Constitucion</v>
          </cell>
          <cell r="E195" t="str">
            <v>Santa Fe</v>
          </cell>
          <cell r="F195" t="str">
            <v>Outdoor</v>
          </cell>
          <cell r="G195" t="str">
            <v>Peyrano,Constitucion,Santa Fe,RARSPEY01GABINETE</v>
          </cell>
          <cell r="H195">
            <v>0</v>
          </cell>
          <cell r="I195" t="str">
            <v>33° 32' 28''</v>
          </cell>
          <cell r="J195" t="str">
            <v>60° 48' 16''</v>
          </cell>
          <cell r="K195" t="str">
            <v>172.31.207.106</v>
          </cell>
          <cell r="L195" t="str">
            <v xml:space="preserve">ELTEK FLATPACK </v>
          </cell>
          <cell r="M195">
            <v>2017010229</v>
          </cell>
          <cell r="N195" t="str">
            <v>ATN910B</v>
          </cell>
          <cell r="O195" t="str">
            <v>ENTREGADO</v>
          </cell>
          <cell r="P195" t="str">
            <v>OK</v>
          </cell>
          <cell r="Q195" t="str">
            <v>OK</v>
          </cell>
          <cell r="R195">
            <v>43417</v>
          </cell>
          <cell r="S195">
            <v>21870.487577639749</v>
          </cell>
          <cell r="T195">
            <v>4284</v>
          </cell>
          <cell r="U195">
            <v>3500</v>
          </cell>
          <cell r="V195">
            <v>7784</v>
          </cell>
        </row>
        <row r="196">
          <cell r="C196" t="str">
            <v>Piedritas</v>
          </cell>
          <cell r="D196" t="str">
            <v>General Villegas</v>
          </cell>
          <cell r="E196" t="str">
            <v>Buenos Aires</v>
          </cell>
          <cell r="F196" t="str">
            <v>Outdoor</v>
          </cell>
          <cell r="G196" t="str">
            <v>Piedritas,General Villegas,Buenos Aires,RARBSRG01GABINETE</v>
          </cell>
          <cell r="H196">
            <v>0</v>
          </cell>
          <cell r="I196" t="str">
            <v>34° 46' 16''</v>
          </cell>
          <cell r="J196" t="str">
            <v>62° 59' 05''</v>
          </cell>
          <cell r="K196" t="str">
            <v>172.31.203.42</v>
          </cell>
          <cell r="L196" t="str">
            <v xml:space="preserve">ELTEK FLATPACK </v>
          </cell>
          <cell r="M196">
            <v>2017010075</v>
          </cell>
          <cell r="N196" t="str">
            <v>ATN905</v>
          </cell>
          <cell r="O196" t="str">
            <v>ENTREGADO</v>
          </cell>
          <cell r="P196" t="str">
            <v>OK</v>
          </cell>
          <cell r="R196">
            <v>43027</v>
          </cell>
          <cell r="S196">
            <v>21870.487577639749</v>
          </cell>
          <cell r="T196">
            <v>4284</v>
          </cell>
          <cell r="U196">
            <v>1500</v>
          </cell>
          <cell r="V196">
            <v>5784</v>
          </cell>
        </row>
        <row r="197">
          <cell r="C197" t="str">
            <v>Pluma de Pato</v>
          </cell>
          <cell r="D197" t="str">
            <v>Rivadavia</v>
          </cell>
          <cell r="E197" t="str">
            <v>Salta</v>
          </cell>
          <cell r="F197" t="str">
            <v>Outdoor</v>
          </cell>
          <cell r="G197" t="str">
            <v>Pluma de Pato,Rivadavia,Salta,RARAAPA01GABINETE</v>
          </cell>
          <cell r="H197">
            <v>0</v>
          </cell>
          <cell r="I197" t="str">
            <v>23° 22' 51''</v>
          </cell>
          <cell r="J197" t="str">
            <v>63° 05' 53''</v>
          </cell>
          <cell r="K197" t="str">
            <v>172.31.206.98</v>
          </cell>
          <cell r="L197" t="str">
            <v xml:space="preserve">ELTEK FLATPACK </v>
          </cell>
          <cell r="M197">
            <v>2017010186</v>
          </cell>
          <cell r="N197" t="str">
            <v>ATN905</v>
          </cell>
          <cell r="O197" t="str">
            <v>ENTREGADO</v>
          </cell>
          <cell r="P197" t="str">
            <v>OK</v>
          </cell>
          <cell r="R197">
            <v>43138</v>
          </cell>
          <cell r="S197">
            <v>21870.487577639749</v>
          </cell>
          <cell r="T197">
            <v>4284</v>
          </cell>
          <cell r="U197">
            <v>1500</v>
          </cell>
          <cell r="V197">
            <v>5784</v>
          </cell>
        </row>
        <row r="198">
          <cell r="C198" t="str">
            <v>Pozo del Indio</v>
          </cell>
          <cell r="D198" t="str">
            <v>Vera</v>
          </cell>
          <cell r="E198" t="str">
            <v>Santa Fe</v>
          </cell>
          <cell r="F198" t="str">
            <v>Outdoor</v>
          </cell>
          <cell r="G198" t="str">
            <v>Pozo del Indio,Vera,Santa Fe,RARSPDI01GABINETE</v>
          </cell>
          <cell r="H198">
            <v>0</v>
          </cell>
          <cell r="I198" t="str">
            <v>28° 56' 42''</v>
          </cell>
          <cell r="J198" t="str">
            <v>60° 15' 07''</v>
          </cell>
          <cell r="K198" t="str">
            <v>172.31.207.114</v>
          </cell>
          <cell r="L198" t="str">
            <v xml:space="preserve">ELTEK FLATPACK </v>
          </cell>
          <cell r="M198">
            <v>2017010110</v>
          </cell>
          <cell r="N198" t="str">
            <v>ATN910B</v>
          </cell>
          <cell r="O198" t="str">
            <v>ENTREGADO</v>
          </cell>
          <cell r="P198" t="str">
            <v>OK</v>
          </cell>
          <cell r="R198">
            <v>43067</v>
          </cell>
          <cell r="S198">
            <v>21870.487577639749</v>
          </cell>
          <cell r="T198">
            <v>4284</v>
          </cell>
          <cell r="U198">
            <v>3500</v>
          </cell>
          <cell r="V198">
            <v>7784</v>
          </cell>
        </row>
        <row r="199">
          <cell r="C199" t="str">
            <v>Pueblo Gouin</v>
          </cell>
          <cell r="D199" t="str">
            <v>Carmen de Areco</v>
          </cell>
          <cell r="E199" t="str">
            <v>Buenos Aires</v>
          </cell>
          <cell r="F199" t="str">
            <v>Outdoor</v>
          </cell>
          <cell r="G199" t="str">
            <v>Pueblo Gouin,Carmen de Areco,Buenos Aires,RARBPGO01GABINETE</v>
          </cell>
          <cell r="H199">
            <v>0</v>
          </cell>
          <cell r="I199" t="str">
            <v>34° 29' 42''</v>
          </cell>
          <cell r="J199" t="str">
            <v>59° 48' 11''</v>
          </cell>
          <cell r="K199" t="str">
            <v>172.31.204.26</v>
          </cell>
          <cell r="L199" t="str">
            <v xml:space="preserve">ELTEK FLATPACK </v>
          </cell>
          <cell r="M199">
            <v>2017010081</v>
          </cell>
          <cell r="N199" t="str">
            <v>ATN910B</v>
          </cell>
          <cell r="O199" t="str">
            <v>ENTREGADO</v>
          </cell>
          <cell r="P199" t="str">
            <v>OK</v>
          </cell>
          <cell r="R199">
            <v>43111</v>
          </cell>
          <cell r="S199">
            <v>21870.487577639749</v>
          </cell>
          <cell r="T199">
            <v>4284</v>
          </cell>
          <cell r="U199">
            <v>3500</v>
          </cell>
          <cell r="V199">
            <v>7784</v>
          </cell>
        </row>
        <row r="200">
          <cell r="C200" t="str">
            <v>Pueblo Santa Lucia</v>
          </cell>
          <cell r="D200" t="str">
            <v>Vera</v>
          </cell>
          <cell r="E200" t="str">
            <v>Santa Fe</v>
          </cell>
          <cell r="F200" t="str">
            <v>Outdoor</v>
          </cell>
          <cell r="G200" t="str">
            <v>Pueblo Santa Lucia,Vera,Santa Fe,RARSPSL01GABINETE</v>
          </cell>
          <cell r="H200">
            <v>0</v>
          </cell>
          <cell r="I200" t="str">
            <v>29° 17' 02''</v>
          </cell>
          <cell r="J200" t="str">
            <v>60° 24' 14''</v>
          </cell>
          <cell r="K200" t="str">
            <v>172.31.207.130</v>
          </cell>
          <cell r="L200" t="str">
            <v xml:space="preserve">ELTEK FLATPACK </v>
          </cell>
          <cell r="M200">
            <v>2017010225</v>
          </cell>
          <cell r="N200" t="str">
            <v>ATN905</v>
          </cell>
          <cell r="O200" t="str">
            <v>ENTREGADO</v>
          </cell>
          <cell r="P200" t="str">
            <v>OK</v>
          </cell>
          <cell r="R200">
            <v>42991</v>
          </cell>
          <cell r="S200">
            <v>21870.487577639749</v>
          </cell>
          <cell r="T200">
            <v>4284</v>
          </cell>
          <cell r="U200">
            <v>1500</v>
          </cell>
          <cell r="V200">
            <v>5784</v>
          </cell>
        </row>
        <row r="201">
          <cell r="C201" t="str">
            <v>Puerto Pilcomayo</v>
          </cell>
          <cell r="D201" t="str">
            <v>Pilcomayo</v>
          </cell>
          <cell r="E201" t="str">
            <v>Formosa</v>
          </cell>
          <cell r="F201" t="str">
            <v>Outdoor</v>
          </cell>
          <cell r="G201" t="str">
            <v>Puerto Pilcomayo,Pilcomayo,Formosa,RARPPIY01GABINETE</v>
          </cell>
          <cell r="H201">
            <v>0</v>
          </cell>
          <cell r="I201" t="str">
            <v>25° 22' 08''</v>
          </cell>
          <cell r="J201" t="str">
            <v>57° 39' 09''</v>
          </cell>
          <cell r="K201" t="str">
            <v>172.31.204.202</v>
          </cell>
          <cell r="S201">
            <v>21870.487577639749</v>
          </cell>
          <cell r="T201">
            <v>4284</v>
          </cell>
          <cell r="V201">
            <v>4284</v>
          </cell>
        </row>
        <row r="202">
          <cell r="C202" t="str">
            <v>Punta del Medano</v>
          </cell>
          <cell r="D202" t="str">
            <v>Sarmiento</v>
          </cell>
          <cell r="E202" t="str">
            <v>San Juan</v>
          </cell>
          <cell r="F202" t="str">
            <v>Outdoor</v>
          </cell>
          <cell r="G202" t="str">
            <v>Punta del Medano,Sarmiento,San Juan,RARJPME01GABINETE</v>
          </cell>
          <cell r="H202">
            <v>0</v>
          </cell>
          <cell r="I202" t="str">
            <v>31° 53' 41''</v>
          </cell>
          <cell r="J202" t="str">
            <v>68° 25' 06''</v>
          </cell>
          <cell r="K202" t="str">
            <v>172.31.206.138</v>
          </cell>
          <cell r="L202" t="str">
            <v xml:space="preserve">ELTEK FLATPACK </v>
          </cell>
          <cell r="M202">
            <v>2017010166</v>
          </cell>
          <cell r="N202" t="str">
            <v>ATN910B</v>
          </cell>
          <cell r="O202" t="str">
            <v>ENTREGADO</v>
          </cell>
          <cell r="S202">
            <v>21870.487577639749</v>
          </cell>
          <cell r="T202">
            <v>4284</v>
          </cell>
          <cell r="U202">
            <v>3500</v>
          </cell>
          <cell r="V202">
            <v>7784</v>
          </cell>
        </row>
        <row r="203">
          <cell r="C203" t="str">
            <v>Rama Caida</v>
          </cell>
          <cell r="D203" t="str">
            <v>San Rafael</v>
          </cell>
          <cell r="E203" t="str">
            <v>Mendoza</v>
          </cell>
          <cell r="F203" t="str">
            <v>Outdoor</v>
          </cell>
          <cell r="G203" t="str">
            <v>Rama Caida,San Rafael,Mendoza,RARMRCD01GABINETE</v>
          </cell>
          <cell r="H203">
            <v>0</v>
          </cell>
          <cell r="I203" t="str">
            <v>34° 42' 16''</v>
          </cell>
          <cell r="J203" t="str">
            <v>68° 22' 15''</v>
          </cell>
          <cell r="K203" t="str">
            <v>172.31.205.154</v>
          </cell>
          <cell r="L203" t="str">
            <v xml:space="preserve">ELTEK FLATPACK </v>
          </cell>
          <cell r="M203">
            <v>2017010145</v>
          </cell>
          <cell r="N203" t="str">
            <v>ATN910B</v>
          </cell>
          <cell r="O203" t="str">
            <v>ENTREGADO</v>
          </cell>
          <cell r="S203">
            <v>21870.487577639749</v>
          </cell>
          <cell r="T203">
            <v>4284</v>
          </cell>
          <cell r="U203">
            <v>3500</v>
          </cell>
          <cell r="V203">
            <v>7784</v>
          </cell>
        </row>
        <row r="204">
          <cell r="C204" t="str">
            <v>Ranchillos</v>
          </cell>
          <cell r="D204" t="str">
            <v>Cruz Alta</v>
          </cell>
          <cell r="E204" t="str">
            <v>Tucuman</v>
          </cell>
          <cell r="F204" t="str">
            <v>Outdoor</v>
          </cell>
          <cell r="G204" t="str">
            <v>Ranchillos,Cruz Alta,Tucuman,RARTRNC01GABINETE</v>
          </cell>
          <cell r="H204">
            <v>0</v>
          </cell>
          <cell r="I204" t="str">
            <v>26° 57' 17''</v>
          </cell>
          <cell r="J204" t="str">
            <v>65° 02' 54''</v>
          </cell>
          <cell r="K204" t="str">
            <v>172.31.208.34</v>
          </cell>
          <cell r="L204" t="str">
            <v xml:space="preserve">ELTEK FLATPACK </v>
          </cell>
          <cell r="M204">
            <v>2017010227</v>
          </cell>
          <cell r="N204" t="str">
            <v>ATN905</v>
          </cell>
          <cell r="O204" t="str">
            <v>ENTREGADO</v>
          </cell>
          <cell r="P204" t="str">
            <v>OK</v>
          </cell>
          <cell r="R204">
            <v>42947</v>
          </cell>
          <cell r="S204">
            <v>21870.487577639749</v>
          </cell>
          <cell r="T204">
            <v>4284</v>
          </cell>
          <cell r="U204">
            <v>1500</v>
          </cell>
          <cell r="V204">
            <v>5784</v>
          </cell>
        </row>
        <row r="205">
          <cell r="C205" t="str">
            <v>Rawson</v>
          </cell>
          <cell r="D205" t="str">
            <v>Chacabuco</v>
          </cell>
          <cell r="E205" t="str">
            <v>Buenos Aires</v>
          </cell>
          <cell r="F205" t="str">
            <v>Outdoor</v>
          </cell>
          <cell r="G205" t="str">
            <v>Rawson,Chacabuco,Buenos Aires,RARBRWN01GABINETE</v>
          </cell>
          <cell r="H205">
            <v>0</v>
          </cell>
          <cell r="I205" t="str">
            <v>34° 36' 31''</v>
          </cell>
          <cell r="J205" t="str">
            <v>60° 04' 04''</v>
          </cell>
          <cell r="K205" t="str">
            <v>172.31.204.34</v>
          </cell>
          <cell r="L205" t="str">
            <v xml:space="preserve">ELTEK FLATPACK </v>
          </cell>
          <cell r="M205">
            <v>2017010165</v>
          </cell>
          <cell r="N205" t="str">
            <v>ATN910B</v>
          </cell>
          <cell r="O205" t="str">
            <v>ENTREGADO</v>
          </cell>
          <cell r="P205" t="str">
            <v>OK</v>
          </cell>
          <cell r="R205">
            <v>43087</v>
          </cell>
          <cell r="S205">
            <v>21870.487577639749</v>
          </cell>
          <cell r="T205">
            <v>4284</v>
          </cell>
          <cell r="U205">
            <v>3500</v>
          </cell>
          <cell r="V205">
            <v>7784</v>
          </cell>
        </row>
        <row r="206">
          <cell r="C206" t="str">
            <v>Real del Padre</v>
          </cell>
          <cell r="D206" t="str">
            <v>San Rafael</v>
          </cell>
          <cell r="E206" t="str">
            <v>Mendoza</v>
          </cell>
          <cell r="F206" t="str">
            <v>Outdoor</v>
          </cell>
          <cell r="G206" t="str">
            <v>Real del Padre,San Rafael,Mendoza,RARMRDP01GABINETE</v>
          </cell>
          <cell r="H206">
            <v>0</v>
          </cell>
          <cell r="I206" t="str">
            <v>34° 50' 36''</v>
          </cell>
          <cell r="J206" t="str">
            <v>67° 46' 03''</v>
          </cell>
          <cell r="K206" t="str">
            <v>172.31.205.162</v>
          </cell>
          <cell r="L206" t="str">
            <v xml:space="preserve">ELTEK FLATPACK </v>
          </cell>
          <cell r="M206">
            <v>2017010259</v>
          </cell>
          <cell r="N206" t="str">
            <v>ATN910B</v>
          </cell>
          <cell r="O206" t="str">
            <v>ENTREGADO</v>
          </cell>
          <cell r="P206" t="str">
            <v>OK</v>
          </cell>
          <cell r="R206">
            <v>43075</v>
          </cell>
          <cell r="S206">
            <v>21870.487577639749</v>
          </cell>
          <cell r="T206">
            <v>4284</v>
          </cell>
          <cell r="U206">
            <v>3500</v>
          </cell>
          <cell r="V206">
            <v>7784</v>
          </cell>
        </row>
        <row r="207">
          <cell r="C207" t="str">
            <v>Rio Colorado</v>
          </cell>
          <cell r="D207" t="str">
            <v>Leales</v>
          </cell>
          <cell r="E207" t="str">
            <v>Tucuman</v>
          </cell>
          <cell r="F207" t="str">
            <v>Outdoor</v>
          </cell>
          <cell r="G207" t="str">
            <v>Rio Colorado,Leales,Tucuman,RARTRCL01GABINETE</v>
          </cell>
          <cell r="H207">
            <v>0</v>
          </cell>
          <cell r="I207" t="str">
            <v>27° 08' 59''</v>
          </cell>
          <cell r="J207" t="str">
            <v>65° 21' 22''</v>
          </cell>
          <cell r="K207" t="str">
            <v>172.31.208.42</v>
          </cell>
          <cell r="L207" t="str">
            <v xml:space="preserve">ELTEK FLATPACK </v>
          </cell>
          <cell r="M207">
            <v>2017010253</v>
          </cell>
          <cell r="N207" t="str">
            <v>ATN910B</v>
          </cell>
          <cell r="O207" t="str">
            <v>ENTREGADO</v>
          </cell>
          <cell r="P207" t="str">
            <v>OK</v>
          </cell>
          <cell r="R207">
            <v>43111</v>
          </cell>
          <cell r="S207">
            <v>21870.487577639749</v>
          </cell>
          <cell r="T207">
            <v>4284</v>
          </cell>
          <cell r="U207">
            <v>3500</v>
          </cell>
          <cell r="V207">
            <v>7784</v>
          </cell>
        </row>
        <row r="208">
          <cell r="C208" t="str">
            <v>Rio Villegas</v>
          </cell>
          <cell r="D208" t="str">
            <v>Bariloche</v>
          </cell>
          <cell r="E208" t="str">
            <v>Rio Negro</v>
          </cell>
          <cell r="F208" t="str">
            <v>Outdoor</v>
          </cell>
          <cell r="G208" t="str">
            <v>Rio Villegas,Bariloche,Rio Negro,RARRRVI01GABINETE</v>
          </cell>
          <cell r="H208">
            <v>0</v>
          </cell>
          <cell r="I208" t="str">
            <v>41° 35' 14''</v>
          </cell>
          <cell r="J208" t="str">
            <v>71° 29' 29.74''</v>
          </cell>
          <cell r="K208" t="str">
            <v>172.31.205.250</v>
          </cell>
          <cell r="L208" t="str">
            <v xml:space="preserve">ELTEK FLATPACK </v>
          </cell>
          <cell r="M208">
            <v>2017010114</v>
          </cell>
          <cell r="N208" t="str">
            <v>ATN910B</v>
          </cell>
          <cell r="O208" t="str">
            <v>ENTREGADO</v>
          </cell>
          <cell r="P208" t="str">
            <v>OK</v>
          </cell>
          <cell r="R208">
            <v>43340</v>
          </cell>
          <cell r="S208">
            <v>21870.487577639749</v>
          </cell>
          <cell r="T208">
            <v>4284</v>
          </cell>
          <cell r="U208">
            <v>3500</v>
          </cell>
          <cell r="V208">
            <v>7784</v>
          </cell>
        </row>
        <row r="209">
          <cell r="C209" t="str">
            <v>Saavedra</v>
          </cell>
          <cell r="D209" t="str">
            <v>Saavedra</v>
          </cell>
          <cell r="E209" t="str">
            <v>Buenos Aires</v>
          </cell>
          <cell r="F209" t="str">
            <v>Indoor</v>
          </cell>
          <cell r="G209" t="str">
            <v>Saavedra,Saavedra,Buenos Aires,RARBSVD01GABINETE</v>
          </cell>
          <cell r="H209">
            <v>0</v>
          </cell>
          <cell r="I209" t="str">
            <v>37° 45' 49''</v>
          </cell>
          <cell r="J209" t="str">
            <v>62° 21' 02''</v>
          </cell>
          <cell r="K209" t="str">
            <v>172.31.202.146</v>
          </cell>
          <cell r="L209" t="str">
            <v xml:space="preserve">ELTEK FLATPACK </v>
          </cell>
          <cell r="M209">
            <v>2017010288</v>
          </cell>
          <cell r="N209" t="str">
            <v>ATN910B</v>
          </cell>
          <cell r="O209" t="str">
            <v>ENTREGADO</v>
          </cell>
          <cell r="P209" t="str">
            <v>OK</v>
          </cell>
          <cell r="R209">
            <v>42908</v>
          </cell>
          <cell r="S209">
            <v>21870.487577639749</v>
          </cell>
          <cell r="T209">
            <v>3618</v>
          </cell>
          <cell r="U209">
            <v>3500</v>
          </cell>
          <cell r="V209">
            <v>7118</v>
          </cell>
        </row>
        <row r="210">
          <cell r="C210" t="str">
            <v>Saforcada</v>
          </cell>
          <cell r="D210" t="str">
            <v>Junin</v>
          </cell>
          <cell r="E210" t="str">
            <v>Buenos Aires</v>
          </cell>
          <cell r="F210" t="str">
            <v>Outdoor</v>
          </cell>
          <cell r="G210" t="str">
            <v>Saforcada,Junin,Buenos Aires,RARBSFC01GABINETE</v>
          </cell>
          <cell r="H210">
            <v>0</v>
          </cell>
          <cell r="I210" t="str">
            <v>34° 34' 31''</v>
          </cell>
          <cell r="J210" t="str">
            <v>61° 04' 29''</v>
          </cell>
          <cell r="K210" t="str">
            <v>172.31.204.42</v>
          </cell>
          <cell r="L210" t="str">
            <v xml:space="preserve">ELTEK FLATPACK </v>
          </cell>
          <cell r="M210">
            <v>2017010270</v>
          </cell>
          <cell r="N210" t="str">
            <v>ATN910B</v>
          </cell>
          <cell r="O210" t="str">
            <v>ENTREGADO</v>
          </cell>
          <cell r="P210" t="str">
            <v>OK</v>
          </cell>
          <cell r="R210">
            <v>43194</v>
          </cell>
          <cell r="S210">
            <v>21870.487577639749</v>
          </cell>
          <cell r="T210">
            <v>4284</v>
          </cell>
          <cell r="U210">
            <v>3500</v>
          </cell>
          <cell r="V210">
            <v>7784</v>
          </cell>
        </row>
        <row r="211">
          <cell r="C211" t="str">
            <v>Salto de Las Rosas</v>
          </cell>
          <cell r="D211" t="str">
            <v>San Rafael</v>
          </cell>
          <cell r="E211" t="str">
            <v>Mendoza</v>
          </cell>
          <cell r="F211" t="str">
            <v>Outdoor</v>
          </cell>
          <cell r="G211" t="str">
            <v>Salto de Las Rosas,San Rafael,Mendoza,RARMSDR01GABINETE</v>
          </cell>
          <cell r="H211">
            <v>0</v>
          </cell>
          <cell r="I211" t="str">
            <v>34° 43' 37''</v>
          </cell>
          <cell r="J211" t="str">
            <v>68° 13' 58''</v>
          </cell>
          <cell r="K211" t="str">
            <v>172.31.205.170</v>
          </cell>
          <cell r="L211" t="str">
            <v xml:space="preserve">ELTEK FLATPACK </v>
          </cell>
          <cell r="M211">
            <v>2017010256</v>
          </cell>
          <cell r="N211" t="str">
            <v>ATN910B</v>
          </cell>
          <cell r="O211" t="str">
            <v>ENTREGADO</v>
          </cell>
          <cell r="S211">
            <v>21870.487577639749</v>
          </cell>
          <cell r="T211">
            <v>4284</v>
          </cell>
          <cell r="U211">
            <v>3500</v>
          </cell>
          <cell r="V211">
            <v>7784</v>
          </cell>
        </row>
        <row r="212">
          <cell r="C212" t="str">
            <v>San Andres de Giles</v>
          </cell>
          <cell r="D212" t="str">
            <v>San Andres de Giles</v>
          </cell>
          <cell r="E212" t="str">
            <v>Buenos Aires</v>
          </cell>
          <cell r="F212" t="str">
            <v>Outdoor</v>
          </cell>
          <cell r="G212" t="str">
            <v>San Andres de Giles,San Andres de Giles,Buenos Aires,RARBSAG01GABINETE</v>
          </cell>
          <cell r="H212">
            <v>0</v>
          </cell>
          <cell r="I212" t="str">
            <v>34° 26' 45''</v>
          </cell>
          <cell r="J212" t="str">
            <v>59° 26' 43''</v>
          </cell>
          <cell r="K212" t="str">
            <v>172.31.204.50</v>
          </cell>
          <cell r="L212" t="str">
            <v xml:space="preserve">ELTEK FLATPACK </v>
          </cell>
          <cell r="M212">
            <v>201700183</v>
          </cell>
          <cell r="N212" t="str">
            <v>ATN910B</v>
          </cell>
          <cell r="O212" t="str">
            <v>ENTREGADO</v>
          </cell>
          <cell r="P212" t="str">
            <v>OK</v>
          </cell>
          <cell r="R212">
            <v>43284</v>
          </cell>
          <cell r="S212">
            <v>21870.487577639749</v>
          </cell>
          <cell r="T212">
            <v>4284</v>
          </cell>
          <cell r="U212">
            <v>3500</v>
          </cell>
          <cell r="V212">
            <v>7784</v>
          </cell>
        </row>
        <row r="213">
          <cell r="C213" t="str">
            <v>San Carlos</v>
          </cell>
          <cell r="D213" t="str">
            <v>San Carlos</v>
          </cell>
          <cell r="E213" t="str">
            <v>Mendoza</v>
          </cell>
          <cell r="F213" t="str">
            <v>Outdoor</v>
          </cell>
          <cell r="G213" t="str">
            <v>San Carlos,San Carlos,Mendoza,RARMSNC01GABINETE</v>
          </cell>
          <cell r="H213">
            <v>0</v>
          </cell>
          <cell r="I213" t="str">
            <v>33° 46' 20''</v>
          </cell>
          <cell r="J213" t="str">
            <v>69° 02' 25''</v>
          </cell>
          <cell r="K213" t="str">
            <v>172.31.205.178</v>
          </cell>
          <cell r="N213" t="str">
            <v>ATN910B</v>
          </cell>
          <cell r="O213" t="str">
            <v>ENTREGADO</v>
          </cell>
          <cell r="P213" t="str">
            <v>OK</v>
          </cell>
          <cell r="R213">
            <v>43238</v>
          </cell>
          <cell r="S213">
            <v>21870.487577639749</v>
          </cell>
          <cell r="T213">
            <v>4284</v>
          </cell>
          <cell r="U213">
            <v>3500</v>
          </cell>
          <cell r="V213">
            <v>7784</v>
          </cell>
        </row>
        <row r="214">
          <cell r="C214" t="str">
            <v>San Gregorio</v>
          </cell>
          <cell r="D214" t="str">
            <v>General Lopez</v>
          </cell>
          <cell r="E214" t="str">
            <v>Santa Fe</v>
          </cell>
          <cell r="G214" t="str">
            <v>San Gregorio,General Lopez,Santa Fe,RARSSGR01GABINETE</v>
          </cell>
          <cell r="H214">
            <v>0</v>
          </cell>
          <cell r="I214" t="str">
            <v>34° 19' 35''</v>
          </cell>
          <cell r="J214" t="str">
            <v>62° 02' 17''</v>
          </cell>
          <cell r="K214" t="str">
            <v>172.31.207.138</v>
          </cell>
          <cell r="N214" t="str">
            <v>ATN910B</v>
          </cell>
          <cell r="O214" t="str">
            <v>ENTREGADO</v>
          </cell>
          <cell r="S214">
            <v>21870.487577639749</v>
          </cell>
          <cell r="U214">
            <v>3500</v>
          </cell>
          <cell r="V214">
            <v>3500</v>
          </cell>
        </row>
        <row r="215">
          <cell r="C215" t="str">
            <v>San Gustavo</v>
          </cell>
          <cell r="D215" t="str">
            <v>La Paz</v>
          </cell>
          <cell r="E215" t="str">
            <v>Entre Rios</v>
          </cell>
          <cell r="F215" t="str">
            <v>Outdoor</v>
          </cell>
          <cell r="G215" t="str">
            <v>San Gustavo,La Paz,Entre Rios,RARESGU01GABINETE</v>
          </cell>
          <cell r="H215">
            <v>0</v>
          </cell>
          <cell r="I215" t="str">
            <v>30° 41' 26''</v>
          </cell>
          <cell r="J215" t="str">
            <v>59° 23' 58''</v>
          </cell>
          <cell r="K215" t="str">
            <v>172.31.204.178</v>
          </cell>
          <cell r="L215" t="str">
            <v xml:space="preserve">ELTEK FLATPACK </v>
          </cell>
          <cell r="M215">
            <v>2017010100</v>
          </cell>
          <cell r="N215" t="str">
            <v>ATN910B</v>
          </cell>
          <cell r="O215" t="str">
            <v>ENTREGADO</v>
          </cell>
          <cell r="P215" t="str">
            <v>OK</v>
          </cell>
          <cell r="R215">
            <v>42929</v>
          </cell>
          <cell r="S215">
            <v>21870.487577639749</v>
          </cell>
          <cell r="T215">
            <v>4284</v>
          </cell>
          <cell r="U215">
            <v>3500</v>
          </cell>
          <cell r="V215">
            <v>7784</v>
          </cell>
        </row>
        <row r="216">
          <cell r="C216" t="str">
            <v>San Isidro</v>
          </cell>
          <cell r="D216" t="str">
            <v>Jachal</v>
          </cell>
          <cell r="E216" t="str">
            <v>San Juan</v>
          </cell>
          <cell r="F216" t="str">
            <v>Outdoor</v>
          </cell>
          <cell r="G216" t="str">
            <v>San Isidro,Jachal,San Juan,RARJSIO01GABINETE</v>
          </cell>
          <cell r="H216">
            <v>0</v>
          </cell>
          <cell r="I216" t="str">
            <v>31° 29' 14''</v>
          </cell>
          <cell r="J216" t="str">
            <v>68° 19' 30''</v>
          </cell>
          <cell r="K216" t="str">
            <v>172.31.202.82</v>
          </cell>
          <cell r="L216" t="str">
            <v>AMERINODE</v>
          </cell>
          <cell r="M216">
            <v>2017010061</v>
          </cell>
          <cell r="N216" t="str">
            <v>ATN910B</v>
          </cell>
          <cell r="O216" t="str">
            <v>ENTREGADO</v>
          </cell>
          <cell r="P216" t="str">
            <v>OK</v>
          </cell>
          <cell r="Q216" t="str">
            <v>OK</v>
          </cell>
          <cell r="R216">
            <v>43640</v>
          </cell>
          <cell r="S216">
            <v>21870.487577639749</v>
          </cell>
          <cell r="T216">
            <v>4284</v>
          </cell>
          <cell r="U216">
            <v>3500</v>
          </cell>
          <cell r="V216">
            <v>7784</v>
          </cell>
        </row>
        <row r="217">
          <cell r="C217" t="str">
            <v>San Jose</v>
          </cell>
          <cell r="D217" t="str">
            <v>Coronel Suarez</v>
          </cell>
          <cell r="E217" t="str">
            <v>Buenos Aires</v>
          </cell>
          <cell r="F217" t="str">
            <v>Outdoor</v>
          </cell>
          <cell r="G217" t="str">
            <v>San Jose,Coronel Suarez,Buenos Aires,RARBSSE01GABINETE</v>
          </cell>
          <cell r="H217">
            <v>0</v>
          </cell>
          <cell r="I217" t="str">
            <v>37° 30' 28''</v>
          </cell>
          <cell r="J217" t="str">
            <v>61° 55' 16''</v>
          </cell>
          <cell r="K217" t="str">
            <v>172.31.204.58</v>
          </cell>
          <cell r="L217" t="str">
            <v>FIBERHOME</v>
          </cell>
          <cell r="M217">
            <v>2017010438</v>
          </cell>
          <cell r="N217" t="str">
            <v>ATN910B</v>
          </cell>
          <cell r="O217" t="str">
            <v>ENTREGADO</v>
          </cell>
          <cell r="P217" t="str">
            <v>OK</v>
          </cell>
          <cell r="Q217" t="str">
            <v>OK</v>
          </cell>
          <cell r="R217">
            <v>43525</v>
          </cell>
          <cell r="S217">
            <v>21870.487577639749</v>
          </cell>
          <cell r="T217">
            <v>4284</v>
          </cell>
          <cell r="U217">
            <v>3500</v>
          </cell>
          <cell r="V217">
            <v>7784</v>
          </cell>
        </row>
        <row r="218">
          <cell r="C218" t="str">
            <v>San Lorenzo</v>
          </cell>
          <cell r="D218" t="str">
            <v>Santa Fe</v>
          </cell>
          <cell r="E218" t="str">
            <v>Santa Fe</v>
          </cell>
          <cell r="F218" t="str">
            <v>Outdoor</v>
          </cell>
          <cell r="G218" t="str">
            <v>San Lorenzo,Santa Fe,Santa Fe,RARSSLZ01GABINETE</v>
          </cell>
          <cell r="H218">
            <v>0</v>
          </cell>
          <cell r="I218" t="str">
            <v>32° 44' 50.12''</v>
          </cell>
          <cell r="J218" t="str">
            <v>60° 43' 57.11''</v>
          </cell>
          <cell r="K218" t="str">
            <v>172.31.208.186</v>
          </cell>
          <cell r="L218" t="str">
            <v xml:space="preserve">ELTEK FLATPACK </v>
          </cell>
          <cell r="M218">
            <v>2017010089</v>
          </cell>
          <cell r="N218" t="str">
            <v>ATN910B</v>
          </cell>
          <cell r="O218" t="str">
            <v>ENTREGADO</v>
          </cell>
          <cell r="P218" t="str">
            <v>OK</v>
          </cell>
          <cell r="R218">
            <v>43284</v>
          </cell>
          <cell r="S218">
            <v>21870.487577639749</v>
          </cell>
          <cell r="T218">
            <v>4284</v>
          </cell>
          <cell r="U218">
            <v>3500</v>
          </cell>
          <cell r="V218">
            <v>7784</v>
          </cell>
        </row>
        <row r="219">
          <cell r="C219" t="str">
            <v>San Sebastian</v>
          </cell>
          <cell r="D219" t="str">
            <v>Chivilcoy</v>
          </cell>
          <cell r="E219" t="str">
            <v>Buenos Aires</v>
          </cell>
          <cell r="F219" t="str">
            <v>Outdoor</v>
          </cell>
          <cell r="G219" t="str">
            <v>San Sebastian,Chivilcoy,Buenos Aires,RARBSSB01GABINETE</v>
          </cell>
          <cell r="H219">
            <v>0</v>
          </cell>
          <cell r="I219" t="str">
            <v>34° 56' 40''</v>
          </cell>
          <cell r="J219" t="str">
            <v>59° 42' 07''</v>
          </cell>
          <cell r="K219" t="str">
            <v>172.31.204.66</v>
          </cell>
          <cell r="L219" t="str">
            <v xml:space="preserve">ELTEK FLATPACK </v>
          </cell>
          <cell r="M219">
            <v>2017010220</v>
          </cell>
          <cell r="N219" t="str">
            <v>ATN905</v>
          </cell>
          <cell r="O219" t="str">
            <v>ENTREGADO</v>
          </cell>
          <cell r="P219" t="str">
            <v>OK</v>
          </cell>
          <cell r="R219">
            <v>43075</v>
          </cell>
          <cell r="S219">
            <v>21870.487577639749</v>
          </cell>
          <cell r="T219">
            <v>4284</v>
          </cell>
          <cell r="U219">
            <v>1500</v>
          </cell>
          <cell r="V219">
            <v>5784</v>
          </cell>
        </row>
        <row r="220">
          <cell r="C220" t="str">
            <v>San Victor</v>
          </cell>
          <cell r="D220" t="str">
            <v>Feliciano</v>
          </cell>
          <cell r="E220" t="str">
            <v>Entre Rios</v>
          </cell>
          <cell r="F220" t="str">
            <v>Outdoor</v>
          </cell>
          <cell r="G220" t="str">
            <v>San Victor,Feliciano,Entre Rios,RAREVIC01GABINETE</v>
          </cell>
          <cell r="H220">
            <v>0</v>
          </cell>
          <cell r="I220" t="str">
            <v>30° 29' 13''</v>
          </cell>
          <cell r="J220" t="str">
            <v>59° 01' 54''</v>
          </cell>
          <cell r="K220" t="str">
            <v>172.31.204.186</v>
          </cell>
          <cell r="L220" t="str">
            <v>FIBERHOME</v>
          </cell>
          <cell r="M220">
            <v>2017010551</v>
          </cell>
          <cell r="N220" t="str">
            <v>ATN910B</v>
          </cell>
          <cell r="O220" t="str">
            <v>ENTREGADO</v>
          </cell>
          <cell r="P220" t="str">
            <v>OK</v>
          </cell>
          <cell r="R220">
            <v>43368</v>
          </cell>
          <cell r="S220">
            <v>21870.487577639749</v>
          </cell>
          <cell r="T220">
            <v>4284</v>
          </cell>
          <cell r="U220">
            <v>3500</v>
          </cell>
          <cell r="V220">
            <v>7784</v>
          </cell>
        </row>
        <row r="221">
          <cell r="C221" t="str">
            <v>Santa Lucia</v>
          </cell>
          <cell r="D221" t="str">
            <v>Monteros</v>
          </cell>
          <cell r="E221" t="str">
            <v>Tucuman</v>
          </cell>
          <cell r="F221" t="str">
            <v>Outdoor</v>
          </cell>
          <cell r="G221" t="str">
            <v>Santa Lucia,Monteros,Tucuman,RARTSLU01GABINETE</v>
          </cell>
          <cell r="H221">
            <v>0</v>
          </cell>
          <cell r="I221" t="str">
            <v>27° 05' 41''</v>
          </cell>
          <cell r="J221" t="str">
            <v>65° 32' 07''</v>
          </cell>
          <cell r="K221" t="str">
            <v>172.31.208.50</v>
          </cell>
          <cell r="L221" t="str">
            <v xml:space="preserve">ELTEK FLATPACK </v>
          </cell>
          <cell r="M221">
            <v>201700185</v>
          </cell>
          <cell r="N221" t="str">
            <v>ATN910B</v>
          </cell>
          <cell r="O221" t="str">
            <v>ENTREGADO</v>
          </cell>
          <cell r="P221" t="str">
            <v>OK</v>
          </cell>
          <cell r="R221">
            <v>43069</v>
          </cell>
          <cell r="S221">
            <v>21870.487577639749</v>
          </cell>
          <cell r="T221">
            <v>4284</v>
          </cell>
          <cell r="U221">
            <v>3500</v>
          </cell>
          <cell r="V221">
            <v>7784</v>
          </cell>
        </row>
        <row r="222">
          <cell r="C222" t="str">
            <v>Santa Regina</v>
          </cell>
          <cell r="D222" t="str">
            <v>General Villegas</v>
          </cell>
          <cell r="E222" t="str">
            <v>Buenos Aires</v>
          </cell>
          <cell r="F222" t="str">
            <v>Outdoor</v>
          </cell>
          <cell r="G222" t="str">
            <v>Santa Regina,General Villegas,Buenos Aires,RARBSRG01GABINETE</v>
          </cell>
          <cell r="H222">
            <v>0</v>
          </cell>
          <cell r="I222" t="str">
            <v>34° 32' 54''</v>
          </cell>
          <cell r="J222" t="str">
            <v>63° 10' 24''</v>
          </cell>
          <cell r="K222" t="str">
            <v>172.31.204.82</v>
          </cell>
          <cell r="L222" t="str">
            <v xml:space="preserve">ELTEK FLATPACK </v>
          </cell>
          <cell r="M222">
            <v>2017010201</v>
          </cell>
          <cell r="N222" t="str">
            <v>ATN905</v>
          </cell>
          <cell r="O222" t="str">
            <v>ENTREGADO</v>
          </cell>
          <cell r="P222" t="str">
            <v>OK</v>
          </cell>
          <cell r="Q222" t="str">
            <v>OK</v>
          </cell>
          <cell r="R222">
            <v>43770</v>
          </cell>
          <cell r="S222">
            <v>21870.487577639749</v>
          </cell>
          <cell r="T222">
            <v>4284</v>
          </cell>
          <cell r="U222">
            <v>1500</v>
          </cell>
          <cell r="V222">
            <v>5784</v>
          </cell>
        </row>
        <row r="223">
          <cell r="C223" t="str">
            <v>Santa Rosa de los Leales</v>
          </cell>
          <cell r="D223" t="str">
            <v>Leales</v>
          </cell>
          <cell r="E223" t="str">
            <v>Tucuman</v>
          </cell>
          <cell r="F223" t="str">
            <v>Outdoor</v>
          </cell>
          <cell r="G223" t="str">
            <v>Santa Rosa de los Leales,Leales,Tucuman,RARTSRL01GABINETE</v>
          </cell>
          <cell r="H223">
            <v>0</v>
          </cell>
          <cell r="I223" t="str">
            <v>27° 08' 16''</v>
          </cell>
          <cell r="J223" t="str">
            <v>65° 15' 41''</v>
          </cell>
          <cell r="K223" t="str">
            <v>172.31.208.58</v>
          </cell>
          <cell r="L223" t="str">
            <v xml:space="preserve">ELTEK FLATPACK </v>
          </cell>
          <cell r="M223">
            <v>2017010174</v>
          </cell>
          <cell r="N223" t="str">
            <v>ATN910B</v>
          </cell>
          <cell r="O223" t="str">
            <v>ENTREGADO</v>
          </cell>
          <cell r="P223" t="str">
            <v>OBSERVACIONES</v>
          </cell>
          <cell r="Q223" t="str">
            <v>8,29 dB</v>
          </cell>
          <cell r="R223">
            <v>43179</v>
          </cell>
          <cell r="S223">
            <v>21870.487577639749</v>
          </cell>
          <cell r="T223">
            <v>4284</v>
          </cell>
          <cell r="U223">
            <v>3500</v>
          </cell>
          <cell r="V223">
            <v>7784</v>
          </cell>
        </row>
        <row r="224">
          <cell r="C224" t="str">
            <v>Santa Trinidad</v>
          </cell>
          <cell r="D224" t="str">
            <v>Coronel Suarez</v>
          </cell>
          <cell r="E224" t="str">
            <v>Buenos Aires</v>
          </cell>
          <cell r="F224" t="str">
            <v>Outdoor</v>
          </cell>
          <cell r="G224" t="str">
            <v>Santa Trinidad,Coronel Suarez,Buenos Aires,RARBSTI01GABINETE</v>
          </cell>
          <cell r="H224">
            <v>0</v>
          </cell>
          <cell r="I224" t="str">
            <v>37° 29' 21''</v>
          </cell>
          <cell r="J224" t="str">
            <v>61° 55' 31''</v>
          </cell>
          <cell r="K224" t="str">
            <v>172.31.204.90</v>
          </cell>
          <cell r="L224" t="str">
            <v>AMERINODE</v>
          </cell>
          <cell r="M224">
            <v>2017010127</v>
          </cell>
          <cell r="N224" t="str">
            <v>ATN910B</v>
          </cell>
          <cell r="O224" t="str">
            <v>ENTREGADO</v>
          </cell>
          <cell r="P224" t="str">
            <v>OK</v>
          </cell>
          <cell r="Q224" t="str">
            <v>OK</v>
          </cell>
          <cell r="R224">
            <v>43525</v>
          </cell>
          <cell r="S224">
            <v>21870.487577639749</v>
          </cell>
          <cell r="T224">
            <v>4284</v>
          </cell>
          <cell r="U224">
            <v>3500</v>
          </cell>
          <cell r="V224">
            <v>7784</v>
          </cell>
        </row>
        <row r="225">
          <cell r="C225" t="str">
            <v>Sargento Vidal</v>
          </cell>
          <cell r="D225" t="str">
            <v>General Roca</v>
          </cell>
          <cell r="E225" t="str">
            <v>Rio Negro</v>
          </cell>
          <cell r="F225" t="str">
            <v>Outdoor</v>
          </cell>
          <cell r="G225" t="str">
            <v>Sargento Vidal,General Roca,Rio Negro,RARRSVD01GABINETE</v>
          </cell>
          <cell r="H225">
            <v>0</v>
          </cell>
          <cell r="I225" t="str">
            <v>38° 41' 08''</v>
          </cell>
          <cell r="J225" t="str">
            <v>68° 09' 29''</v>
          </cell>
          <cell r="K225" t="str">
            <v>172.31.206.2</v>
          </cell>
          <cell r="L225" t="str">
            <v xml:space="preserve">ELTEK FLATPACK </v>
          </cell>
          <cell r="M225">
            <v>2017010124</v>
          </cell>
          <cell r="N225" t="str">
            <v>ATN910B</v>
          </cell>
          <cell r="O225" t="str">
            <v>ENTREGADO</v>
          </cell>
          <cell r="P225" t="str">
            <v>OK</v>
          </cell>
          <cell r="R225">
            <v>43027</v>
          </cell>
          <cell r="S225">
            <v>21870.487577639749</v>
          </cell>
          <cell r="T225">
            <v>4284</v>
          </cell>
          <cell r="U225">
            <v>3500</v>
          </cell>
          <cell r="V225">
            <v>7784</v>
          </cell>
        </row>
        <row r="226">
          <cell r="C226" t="str">
            <v>Segui</v>
          </cell>
          <cell r="D226" t="str">
            <v>Parana</v>
          </cell>
          <cell r="E226" t="str">
            <v>Entre Rios</v>
          </cell>
          <cell r="F226" t="str">
            <v>Outdoor</v>
          </cell>
          <cell r="G226" t="str">
            <v>Segui,Parana,Entre Rios,RARESEG01GABINETE</v>
          </cell>
          <cell r="H226">
            <v>0</v>
          </cell>
          <cell r="I226" t="str">
            <v>31° 57' 32''</v>
          </cell>
          <cell r="J226" t="str">
            <v>60° 07' 37''</v>
          </cell>
          <cell r="K226" t="str">
            <v>172.31.201.234</v>
          </cell>
          <cell r="L226" t="str">
            <v>EATON RM3-420-0320</v>
          </cell>
          <cell r="M226">
            <v>2017010040</v>
          </cell>
          <cell r="N226" t="str">
            <v>ATN910B</v>
          </cell>
          <cell r="O226" t="str">
            <v>ENTREGADO</v>
          </cell>
          <cell r="P226" t="str">
            <v>OK</v>
          </cell>
          <cell r="R226">
            <v>42844</v>
          </cell>
          <cell r="S226">
            <v>21870.487577639749</v>
          </cell>
          <cell r="T226">
            <v>4284</v>
          </cell>
          <cell r="U226">
            <v>3500</v>
          </cell>
          <cell r="V226">
            <v>7784</v>
          </cell>
        </row>
        <row r="227">
          <cell r="C227" t="str">
            <v>Selva</v>
          </cell>
          <cell r="D227" t="str">
            <v>Rivadavia</v>
          </cell>
          <cell r="E227" t="str">
            <v>Santiago del Estero</v>
          </cell>
          <cell r="F227" t="str">
            <v>Outdoor</v>
          </cell>
          <cell r="G227" t="str">
            <v>Selva,Rivadavia,Santiago del Estero,RARGSLV01GABINETE</v>
          </cell>
          <cell r="H227">
            <v>0</v>
          </cell>
          <cell r="I227" t="str">
            <v>29° 44' 28''</v>
          </cell>
          <cell r="J227" t="str">
            <v>61° 55' 50''</v>
          </cell>
          <cell r="K227" t="str">
            <v>172.31.202.138</v>
          </cell>
          <cell r="L227" t="str">
            <v>EATON RM3-420-0320</v>
          </cell>
          <cell r="M227">
            <v>2017010034</v>
          </cell>
          <cell r="N227" t="str">
            <v>ATN905</v>
          </cell>
          <cell r="O227" t="str">
            <v>ENTREGADO</v>
          </cell>
          <cell r="P227" t="str">
            <v>OK</v>
          </cell>
          <cell r="R227">
            <v>42867</v>
          </cell>
          <cell r="S227">
            <v>21870.487577639749</v>
          </cell>
          <cell r="T227">
            <v>4284</v>
          </cell>
          <cell r="U227">
            <v>1500</v>
          </cell>
          <cell r="V227">
            <v>5784</v>
          </cell>
        </row>
        <row r="228">
          <cell r="C228" t="str">
            <v>Sierra de Los Padres</v>
          </cell>
          <cell r="D228" t="str">
            <v>General Pueyrredon</v>
          </cell>
          <cell r="E228" t="str">
            <v>Buenos Aires</v>
          </cell>
          <cell r="F228" t="str">
            <v>Outdoor</v>
          </cell>
          <cell r="G228" t="str">
            <v>Sierra de Los Padres,General Pueyrredon,Buenos Aires,RARBSDP01GABINETE</v>
          </cell>
          <cell r="H228">
            <v>0</v>
          </cell>
          <cell r="I228" t="str">
            <v>37° 57' 15''</v>
          </cell>
          <cell r="J228" t="str">
            <v>57° 46' 18''</v>
          </cell>
          <cell r="K228" t="str">
            <v>172.31.204.98</v>
          </cell>
          <cell r="L228" t="str">
            <v xml:space="preserve">ELTEK FLATPACK </v>
          </cell>
          <cell r="M228">
            <v>2017010154</v>
          </cell>
          <cell r="N228" t="str">
            <v>ATN910B</v>
          </cell>
          <cell r="O228" t="str">
            <v>ENTREGADO</v>
          </cell>
          <cell r="P228" t="str">
            <v>OK</v>
          </cell>
          <cell r="R228">
            <v>43375</v>
          </cell>
          <cell r="S228">
            <v>21870.487577639749</v>
          </cell>
          <cell r="T228">
            <v>4284</v>
          </cell>
          <cell r="U228">
            <v>3500</v>
          </cell>
          <cell r="V228">
            <v>7784</v>
          </cell>
        </row>
        <row r="229">
          <cell r="C229" t="str">
            <v>Soldado Maldonado</v>
          </cell>
          <cell r="D229" t="str">
            <v>Monteros</v>
          </cell>
          <cell r="E229" t="str">
            <v>Tucuman</v>
          </cell>
          <cell r="F229" t="str">
            <v>Outdoor</v>
          </cell>
          <cell r="G229" t="str">
            <v>Soldado Maldonado,Monteros,Tucuman,RARTMLD01GABINETE</v>
          </cell>
          <cell r="H229">
            <v>0</v>
          </cell>
          <cell r="I229" t="str">
            <v>27° 08' 32''</v>
          </cell>
          <cell r="J229" t="str">
            <v>65° 33' 56''</v>
          </cell>
          <cell r="K229" t="str">
            <v>172.31.208.66</v>
          </cell>
          <cell r="L229" t="str">
            <v xml:space="preserve">ELTEK FLATPACK </v>
          </cell>
          <cell r="M229">
            <v>201701139</v>
          </cell>
          <cell r="N229" t="str">
            <v>ATN910B</v>
          </cell>
          <cell r="O229" t="str">
            <v>ENTREGADO</v>
          </cell>
          <cell r="P229" t="str">
            <v>OK</v>
          </cell>
          <cell r="R229">
            <v>43070</v>
          </cell>
          <cell r="S229">
            <v>21870.487577639749</v>
          </cell>
          <cell r="T229">
            <v>4284</v>
          </cell>
          <cell r="U229">
            <v>3500</v>
          </cell>
          <cell r="V229">
            <v>7784</v>
          </cell>
        </row>
        <row r="230">
          <cell r="C230" t="str">
            <v>Telen</v>
          </cell>
          <cell r="D230" t="str">
            <v>Loventue</v>
          </cell>
          <cell r="E230" t="str">
            <v>La Pampa</v>
          </cell>
          <cell r="F230" t="str">
            <v>Outdoor</v>
          </cell>
          <cell r="G230" t="str">
            <v>Telen,Loventue,La Pampa,RARLTEL01GABINETE</v>
          </cell>
          <cell r="H230">
            <v>0</v>
          </cell>
          <cell r="I230" t="str">
            <v>36° 15' 51''</v>
          </cell>
          <cell r="J230" t="str">
            <v>65° 30' 35''</v>
          </cell>
          <cell r="K230" t="str">
            <v>172.31.201.194</v>
          </cell>
          <cell r="L230" t="str">
            <v xml:space="preserve">ELTEK FLATPACK </v>
          </cell>
          <cell r="M230">
            <v>2017010054</v>
          </cell>
          <cell r="N230" t="str">
            <v>ATN905</v>
          </cell>
          <cell r="O230" t="str">
            <v>ENTREGADO</v>
          </cell>
          <cell r="P230" t="str">
            <v>OK</v>
          </cell>
          <cell r="R230">
            <v>42976</v>
          </cell>
          <cell r="S230">
            <v>21870.487577639749</v>
          </cell>
          <cell r="T230">
            <v>4284</v>
          </cell>
          <cell r="U230">
            <v>1500</v>
          </cell>
          <cell r="V230">
            <v>5784</v>
          </cell>
        </row>
        <row r="231">
          <cell r="C231" t="str">
            <v>Teniente Berdina</v>
          </cell>
          <cell r="D231" t="str">
            <v>Monteros</v>
          </cell>
          <cell r="E231" t="str">
            <v>Tucuman</v>
          </cell>
          <cell r="F231" t="str">
            <v>Outdoor</v>
          </cell>
          <cell r="G231" t="str">
            <v>Teniente Berdina,Monteros,Tucuman,RARTTBR01GABINETE</v>
          </cell>
          <cell r="H231">
            <v>0</v>
          </cell>
          <cell r="I231" t="str">
            <v>27° 03' 00''</v>
          </cell>
          <cell r="J231" t="str">
            <v>65° 29' 15''</v>
          </cell>
          <cell r="K231" t="str">
            <v>172.31.208.74</v>
          </cell>
          <cell r="L231" t="str">
            <v xml:space="preserve">ELTEK FLATPACK </v>
          </cell>
          <cell r="M231">
            <v>2017010158</v>
          </cell>
          <cell r="N231" t="str">
            <v>ATN910B</v>
          </cell>
          <cell r="O231" t="str">
            <v>ENTREGADO</v>
          </cell>
          <cell r="P231" t="str">
            <v>OK</v>
          </cell>
          <cell r="R231">
            <v>43067</v>
          </cell>
          <cell r="S231">
            <v>21870.487577639749</v>
          </cell>
          <cell r="T231">
            <v>4284</v>
          </cell>
          <cell r="U231">
            <v>3500</v>
          </cell>
          <cell r="V231">
            <v>7784</v>
          </cell>
        </row>
        <row r="232">
          <cell r="C232" t="str">
            <v>Teodelina</v>
          </cell>
          <cell r="D232" t="str">
            <v>General Lopez</v>
          </cell>
          <cell r="E232" t="str">
            <v>Santa Fe</v>
          </cell>
          <cell r="F232" t="str">
            <v>Outdoor</v>
          </cell>
          <cell r="G232" t="str">
            <v>Teodelina,General Lopez,Santa Fe,RARSTDA01GABINETE</v>
          </cell>
          <cell r="H232">
            <v>0</v>
          </cell>
          <cell r="I232" t="str">
            <v>34° 11' 30''</v>
          </cell>
          <cell r="J232" t="str">
            <v>61° 31' 38''</v>
          </cell>
          <cell r="K232" t="str">
            <v>172.31.207.146</v>
          </cell>
          <cell r="L232" t="str">
            <v>FIBERHOME</v>
          </cell>
          <cell r="M232">
            <v>2017010352</v>
          </cell>
          <cell r="N232" t="str">
            <v>ATN910B</v>
          </cell>
          <cell r="O232" t="str">
            <v>ENTREGADO</v>
          </cell>
          <cell r="P232" t="str">
            <v>OK</v>
          </cell>
          <cell r="R232">
            <v>43257</v>
          </cell>
          <cell r="S232">
            <v>21870.487577639749</v>
          </cell>
          <cell r="T232">
            <v>4284</v>
          </cell>
          <cell r="U232">
            <v>3500</v>
          </cell>
          <cell r="V232">
            <v>7784</v>
          </cell>
        </row>
        <row r="233">
          <cell r="C233" t="str">
            <v>Telviso</v>
          </cell>
          <cell r="E233" t="str">
            <v>Buenos Aires</v>
          </cell>
          <cell r="G233" t="str">
            <v>Telviso,,Buenos Aires,GABINETE</v>
          </cell>
          <cell r="H233">
            <v>0</v>
          </cell>
          <cell r="N233" t="str">
            <v>ATN910B</v>
          </cell>
          <cell r="O233" t="str">
            <v>ENTREGADO</v>
          </cell>
          <cell r="S233">
            <v>21870.487577639749</v>
          </cell>
          <cell r="U233">
            <v>3500</v>
          </cell>
          <cell r="V233">
            <v>3500</v>
          </cell>
        </row>
        <row r="234">
          <cell r="C234" t="str">
            <v>Tezanos Pintos</v>
          </cell>
          <cell r="D234" t="str">
            <v>Parana</v>
          </cell>
          <cell r="E234" t="str">
            <v>Entre Rios</v>
          </cell>
          <cell r="F234" t="str">
            <v>Outdoor</v>
          </cell>
          <cell r="G234" t="str">
            <v>Tezanos Pintos,Parana,Entre Rios,RARETZP01GABINETE</v>
          </cell>
          <cell r="H234">
            <v>0</v>
          </cell>
          <cell r="I234" t="str">
            <v>31° 52' 25''</v>
          </cell>
          <cell r="J234" t="str">
            <v>60° 29' 49''</v>
          </cell>
          <cell r="K234" t="str">
            <v>172.31.201.202</v>
          </cell>
          <cell r="L234" t="str">
            <v xml:space="preserve">ELTEK FLATPACK </v>
          </cell>
          <cell r="M234">
            <v>2017010042</v>
          </cell>
          <cell r="N234" t="str">
            <v>ATN905</v>
          </cell>
          <cell r="O234" t="str">
            <v>ENTREGADO</v>
          </cell>
          <cell r="P234" t="str">
            <v>OK</v>
          </cell>
          <cell r="R234">
            <v>42929</v>
          </cell>
          <cell r="S234">
            <v>21870.487577639749</v>
          </cell>
          <cell r="T234">
            <v>4284</v>
          </cell>
          <cell r="U234">
            <v>1500</v>
          </cell>
          <cell r="V234">
            <v>5784</v>
          </cell>
        </row>
        <row r="235">
          <cell r="C235" t="str">
            <v>Timbues</v>
          </cell>
          <cell r="D235" t="str">
            <v>San Lorenzo</v>
          </cell>
          <cell r="E235" t="str">
            <v>Santa Fe</v>
          </cell>
          <cell r="F235" t="str">
            <v>Outdoor</v>
          </cell>
          <cell r="G235" t="str">
            <v>Timbues,San Lorenzo,Santa Fe,RARSTMB01GABINETE</v>
          </cell>
          <cell r="H235">
            <v>0</v>
          </cell>
          <cell r="I235" t="str">
            <v>32° 40' 11''</v>
          </cell>
          <cell r="J235" t="str">
            <v>60° 47' 40''</v>
          </cell>
          <cell r="K235" t="str">
            <v>172.31.207.154</v>
          </cell>
          <cell r="L235" t="str">
            <v xml:space="preserve">ELTEK FLATPACK </v>
          </cell>
          <cell r="M235">
            <v>2017010222</v>
          </cell>
          <cell r="N235" t="str">
            <v>ATN910B</v>
          </cell>
          <cell r="O235" t="str">
            <v>ENTREGADO</v>
          </cell>
          <cell r="S235">
            <v>21870.487577639749</v>
          </cell>
          <cell r="T235">
            <v>4284</v>
          </cell>
          <cell r="U235">
            <v>3500</v>
          </cell>
          <cell r="V235">
            <v>7784</v>
          </cell>
        </row>
        <row r="236">
          <cell r="C236" t="str">
            <v>Toba</v>
          </cell>
          <cell r="D236" t="str">
            <v>Vera</v>
          </cell>
          <cell r="E236" t="str">
            <v>Santa Fe</v>
          </cell>
          <cell r="F236" t="str">
            <v>Outdoor</v>
          </cell>
          <cell r="G236" t="str">
            <v>Toba,Vera,Santa Fe,RARSTOB01GABINETE</v>
          </cell>
          <cell r="H236">
            <v>0</v>
          </cell>
          <cell r="I236" t="str">
            <v>29° 16' 03''</v>
          </cell>
          <cell r="J236" t="str">
            <v>60° 10' 22''</v>
          </cell>
          <cell r="K236" t="str">
            <v>172.31.207.162</v>
          </cell>
          <cell r="L236" t="str">
            <v xml:space="preserve">ELTEK FLATPACK </v>
          </cell>
          <cell r="M236">
            <v>2017010107</v>
          </cell>
          <cell r="N236" t="str">
            <v>ATN910B</v>
          </cell>
          <cell r="O236" t="str">
            <v>ENTREGADO</v>
          </cell>
          <cell r="P236" t="str">
            <v>OK</v>
          </cell>
          <cell r="R236">
            <v>43063</v>
          </cell>
          <cell r="S236">
            <v>21870.487577639749</v>
          </cell>
          <cell r="T236">
            <v>4284</v>
          </cell>
          <cell r="U236">
            <v>3500</v>
          </cell>
          <cell r="V236">
            <v>7784</v>
          </cell>
        </row>
        <row r="237">
          <cell r="C237" t="str">
            <v>Tortugas</v>
          </cell>
          <cell r="D237" t="str">
            <v>Belgrano</v>
          </cell>
          <cell r="E237" t="str">
            <v>Santa Fe</v>
          </cell>
          <cell r="F237" t="str">
            <v>Indoor</v>
          </cell>
          <cell r="G237" t="str">
            <v>Tortugas,Belgrano,Santa Fe,RARSTRT01GABINETE</v>
          </cell>
          <cell r="H237">
            <v>0</v>
          </cell>
          <cell r="I237" t="str">
            <v>32° 44' 54''</v>
          </cell>
          <cell r="J237" t="str">
            <v>61° 49' 13''</v>
          </cell>
          <cell r="K237" t="str">
            <v>172.31.202.194</v>
          </cell>
          <cell r="L237" t="str">
            <v xml:space="preserve">ELTEK FLATPACK </v>
          </cell>
          <cell r="M237">
            <v>2017010275</v>
          </cell>
          <cell r="N237" t="str">
            <v>ATN910B</v>
          </cell>
          <cell r="O237" t="str">
            <v>ENTREGADO</v>
          </cell>
          <cell r="P237" t="str">
            <v>OK</v>
          </cell>
          <cell r="Q237" t="str">
            <v>OK</v>
          </cell>
          <cell r="R237">
            <v>43600</v>
          </cell>
          <cell r="S237">
            <v>21870.487577639749</v>
          </cell>
          <cell r="T237">
            <v>3618</v>
          </cell>
          <cell r="U237">
            <v>3500</v>
          </cell>
          <cell r="V237">
            <v>7118</v>
          </cell>
        </row>
        <row r="238">
          <cell r="C238" t="str">
            <v>Tres Algarrobos</v>
          </cell>
          <cell r="D238" t="str">
            <v>Carlos Tejedor</v>
          </cell>
          <cell r="E238" t="str">
            <v>Buenos Aires</v>
          </cell>
          <cell r="F238" t="str">
            <v>Outdoor</v>
          </cell>
          <cell r="G238" t="str">
            <v>Tres Algarrobos,Carlos Tejedor,Buenos Aires,RARBTAG01GABINETE</v>
          </cell>
          <cell r="H238">
            <v>0</v>
          </cell>
          <cell r="I238" t="str">
            <v>35° 11' 53''</v>
          </cell>
          <cell r="J238" t="str">
            <v>62° 46' 23''</v>
          </cell>
          <cell r="K238" t="str">
            <v>172.31.204.106</v>
          </cell>
          <cell r="L238" t="str">
            <v xml:space="preserve">ELTEK FLATPACK </v>
          </cell>
          <cell r="M238">
            <v>2017010112</v>
          </cell>
          <cell r="N238" t="str">
            <v>ATN905</v>
          </cell>
          <cell r="O238" t="str">
            <v>ENTREGADO</v>
          </cell>
          <cell r="P238" t="str">
            <v>OK</v>
          </cell>
          <cell r="R238">
            <v>43027</v>
          </cell>
          <cell r="S238">
            <v>21870.487577639749</v>
          </cell>
          <cell r="T238">
            <v>4284</v>
          </cell>
          <cell r="U238">
            <v>1500</v>
          </cell>
          <cell r="V238">
            <v>5784</v>
          </cell>
        </row>
        <row r="239">
          <cell r="C239" t="str">
            <v>Unanue</v>
          </cell>
          <cell r="D239" t="str">
            <v>Utracan</v>
          </cell>
          <cell r="E239" t="str">
            <v>La Pampa</v>
          </cell>
          <cell r="F239" t="str">
            <v>Outdoor</v>
          </cell>
          <cell r="G239" t="str">
            <v>Unanue,Utracan,La Pampa,RARLUNN01GABINETE</v>
          </cell>
          <cell r="H239">
            <v>0</v>
          </cell>
          <cell r="I239" t="str">
            <v>37° 31' 00''</v>
          </cell>
          <cell r="J239" t="str">
            <v>64° 21' 00''</v>
          </cell>
          <cell r="K239" t="str">
            <v>172.31.201.210</v>
          </cell>
          <cell r="L239" t="str">
            <v xml:space="preserve">ELTEK FLATPACK </v>
          </cell>
          <cell r="M239">
            <v>2017010063</v>
          </cell>
          <cell r="N239" t="str">
            <v>ATN905</v>
          </cell>
          <cell r="O239" t="str">
            <v>ENTREGADO</v>
          </cell>
          <cell r="P239" t="str">
            <v>OK</v>
          </cell>
          <cell r="R239">
            <v>42942</v>
          </cell>
          <cell r="S239">
            <v>21870.487577639749</v>
          </cell>
          <cell r="T239">
            <v>4284</v>
          </cell>
          <cell r="U239">
            <v>1500</v>
          </cell>
          <cell r="V239">
            <v>5784</v>
          </cell>
        </row>
        <row r="240">
          <cell r="C240" t="str">
            <v>Uriburu</v>
          </cell>
          <cell r="D240" t="str">
            <v>Catrilo</v>
          </cell>
          <cell r="E240" t="str">
            <v>La Pampa</v>
          </cell>
          <cell r="F240" t="str">
            <v>Outdoor</v>
          </cell>
          <cell r="G240" t="str">
            <v>Uriburu,Catrilo,La Pampa,RARLURI01GABINETE</v>
          </cell>
          <cell r="H240">
            <v>0</v>
          </cell>
          <cell r="I240" t="str">
            <v>36° 30' 28''</v>
          </cell>
          <cell r="J240" t="str">
            <v>63° 51' 45''</v>
          </cell>
          <cell r="K240" t="str">
            <v>172.31.204.250</v>
          </cell>
          <cell r="L240" t="str">
            <v xml:space="preserve">ELTEK FLATPACK </v>
          </cell>
          <cell r="M240">
            <v>2017010094</v>
          </cell>
          <cell r="N240" t="str">
            <v>ATN905</v>
          </cell>
          <cell r="O240" t="str">
            <v>ENTREGADO</v>
          </cell>
          <cell r="P240" t="str">
            <v>OK</v>
          </cell>
          <cell r="R240">
            <v>42972</v>
          </cell>
          <cell r="S240">
            <v>21870.487577639749</v>
          </cell>
          <cell r="T240">
            <v>4284</v>
          </cell>
          <cell r="U240">
            <v>1500</v>
          </cell>
          <cell r="V240">
            <v>5784</v>
          </cell>
        </row>
        <row r="241">
          <cell r="C241" t="str">
            <v>Villa Amelia</v>
          </cell>
          <cell r="D241" t="str">
            <v>Rosario</v>
          </cell>
          <cell r="E241" t="str">
            <v>Santa Fe</v>
          </cell>
          <cell r="F241" t="str">
            <v>Outdoor</v>
          </cell>
          <cell r="G241" t="str">
            <v>Villa Amelia,Rosario,Santa Fe,RARSVAM01GABINETE</v>
          </cell>
          <cell r="H241">
            <v>0</v>
          </cell>
          <cell r="I241" t="str">
            <v>33° 10' 38''</v>
          </cell>
          <cell r="J241" t="str">
            <v>60° 40' 04''</v>
          </cell>
          <cell r="K241" t="str">
            <v>172.31.207.170</v>
          </cell>
          <cell r="L241" t="str">
            <v xml:space="preserve">ELTEK FLATPACK </v>
          </cell>
          <cell r="M241">
            <v>2017010245</v>
          </cell>
          <cell r="N241" t="str">
            <v>ATN910B</v>
          </cell>
          <cell r="O241" t="str">
            <v>ENTREGADO</v>
          </cell>
          <cell r="S241">
            <v>21870.487577639749</v>
          </cell>
          <cell r="T241">
            <v>4284</v>
          </cell>
          <cell r="U241">
            <v>3500</v>
          </cell>
          <cell r="V241">
            <v>7784</v>
          </cell>
        </row>
        <row r="242">
          <cell r="C242" t="str">
            <v>Villa Atuel</v>
          </cell>
          <cell r="D242" t="str">
            <v>San Rafael</v>
          </cell>
          <cell r="E242" t="str">
            <v>Mendoza</v>
          </cell>
          <cell r="F242" t="str">
            <v>Outdoor</v>
          </cell>
          <cell r="G242" t="str">
            <v>Villa Atuel,San Rafael,Mendoza,RARMATU01GABINETE</v>
          </cell>
          <cell r="H242">
            <v>0</v>
          </cell>
          <cell r="I242" t="str">
            <v>34° 50' 04''</v>
          </cell>
          <cell r="J242" t="str">
            <v>67° 55' 33''</v>
          </cell>
          <cell r="K242" t="str">
            <v>172.31.205.186</v>
          </cell>
          <cell r="L242" t="str">
            <v xml:space="preserve">ELTEK FLATPACK </v>
          </cell>
          <cell r="M242">
            <v>2017010150</v>
          </cell>
          <cell r="N242" t="str">
            <v>ATN910B</v>
          </cell>
          <cell r="O242" t="str">
            <v>ENTREGADO</v>
          </cell>
          <cell r="P242" t="str">
            <v>OK</v>
          </cell>
          <cell r="R242">
            <v>43075</v>
          </cell>
          <cell r="S242">
            <v>21870.487577639749</v>
          </cell>
          <cell r="T242">
            <v>4284</v>
          </cell>
          <cell r="U242">
            <v>3500</v>
          </cell>
          <cell r="V242">
            <v>7784</v>
          </cell>
        </row>
        <row r="243">
          <cell r="C243" t="str">
            <v>Villa Atuel Norte</v>
          </cell>
          <cell r="D243" t="str">
            <v>San Rafael</v>
          </cell>
          <cell r="E243" t="str">
            <v>Mendoza</v>
          </cell>
          <cell r="F243" t="str">
            <v>Outdoor</v>
          </cell>
          <cell r="G243" t="str">
            <v>Villa Atuel Norte,San Rafael,Mendoza,RARMATU01GABINETE</v>
          </cell>
          <cell r="H243">
            <v>0</v>
          </cell>
          <cell r="I243" t="str">
            <v>34° 45' 38''</v>
          </cell>
          <cell r="J243" t="str">
            <v>68° 02' 15''</v>
          </cell>
          <cell r="K243" t="str">
            <v>172.31.205.194</v>
          </cell>
          <cell r="L243" t="str">
            <v xml:space="preserve">ELTEK FLATPACK </v>
          </cell>
          <cell r="M243">
            <v>2017010143</v>
          </cell>
          <cell r="N243" t="str">
            <v>ATN910B</v>
          </cell>
          <cell r="O243" t="str">
            <v>ENTREGADO</v>
          </cell>
          <cell r="S243">
            <v>21870.487577639749</v>
          </cell>
          <cell r="T243">
            <v>4284</v>
          </cell>
          <cell r="U243">
            <v>3500</v>
          </cell>
          <cell r="V243">
            <v>7784</v>
          </cell>
        </row>
        <row r="244">
          <cell r="C244" t="str">
            <v>Villa Campanario</v>
          </cell>
          <cell r="D244" t="str">
            <v>Bariloche</v>
          </cell>
          <cell r="E244" t="str">
            <v>Rio Negro</v>
          </cell>
          <cell r="F244" t="str">
            <v>Outdoor</v>
          </cell>
          <cell r="G244" t="str">
            <v>Villa Campanario,Bariloche,Rio Negro,RARRVCA01GABINETE</v>
          </cell>
          <cell r="H244">
            <v>0</v>
          </cell>
          <cell r="I244" t="str">
            <v>41° 03' 54''</v>
          </cell>
          <cell r="J244" t="str">
            <v>71° 28' 22''</v>
          </cell>
          <cell r="K244" t="str">
            <v>172.31.206.10</v>
          </cell>
          <cell r="L244" t="str">
            <v xml:space="preserve">ELTEK FLATPACK </v>
          </cell>
          <cell r="M244">
            <v>2017010263</v>
          </cell>
          <cell r="N244" t="str">
            <v>ATN910B</v>
          </cell>
          <cell r="O244" t="str">
            <v>ENTREGADO</v>
          </cell>
          <cell r="P244" t="str">
            <v>OK</v>
          </cell>
          <cell r="R244">
            <v>43335</v>
          </cell>
          <cell r="S244">
            <v>21870.487577639749</v>
          </cell>
          <cell r="T244">
            <v>4284</v>
          </cell>
          <cell r="U244">
            <v>3500</v>
          </cell>
          <cell r="V244">
            <v>7784</v>
          </cell>
        </row>
        <row r="245">
          <cell r="C245" t="str">
            <v>Villa Catedral</v>
          </cell>
          <cell r="D245" t="str">
            <v>Bariloche</v>
          </cell>
          <cell r="E245" t="str">
            <v>Rio Negro</v>
          </cell>
          <cell r="F245" t="str">
            <v>Outdoor</v>
          </cell>
          <cell r="G245" t="str">
            <v>Villa Catedral,Bariloche,Rio Negro,RARRVCR01GABINETE</v>
          </cell>
          <cell r="H245">
            <v>0</v>
          </cell>
          <cell r="I245" t="str">
            <v>41° 10' 00''</v>
          </cell>
          <cell r="J245" t="str">
            <v>71° 26' 15''</v>
          </cell>
          <cell r="K245" t="str">
            <v>172.31.206.18</v>
          </cell>
          <cell r="L245" t="str">
            <v xml:space="preserve">ELTEK FLATPACK </v>
          </cell>
          <cell r="M245">
            <v>2017010241</v>
          </cell>
          <cell r="N245" t="str">
            <v>ATN910B</v>
          </cell>
          <cell r="O245" t="str">
            <v>ENTREGADO</v>
          </cell>
          <cell r="P245" t="str">
            <v>OK</v>
          </cell>
          <cell r="Q245" t="str">
            <v>OK</v>
          </cell>
          <cell r="R245">
            <v>43460</v>
          </cell>
          <cell r="S245">
            <v>21870.487577639749</v>
          </cell>
          <cell r="T245">
            <v>4284</v>
          </cell>
          <cell r="U245">
            <v>3500</v>
          </cell>
          <cell r="V245">
            <v>7784</v>
          </cell>
        </row>
        <row r="246">
          <cell r="C246" t="str">
            <v>Villa del Plata</v>
          </cell>
          <cell r="D246" t="str">
            <v>Rosario</v>
          </cell>
          <cell r="E246" t="str">
            <v>Santa Fe</v>
          </cell>
          <cell r="F246" t="str">
            <v>Outdoor</v>
          </cell>
          <cell r="G246" t="str">
            <v>Villa del Plata,Rosario,Santa Fe,RARSVDP01GABINETE</v>
          </cell>
          <cell r="H246">
            <v>0</v>
          </cell>
          <cell r="I246" t="str">
            <v>33° 07' 38''</v>
          </cell>
          <cell r="J246" t="str">
            <v>60° 42' 33''</v>
          </cell>
          <cell r="K246" t="str">
            <v>172.31.207.178</v>
          </cell>
          <cell r="L246" t="str">
            <v xml:space="preserve">ELTEK FLATPACK </v>
          </cell>
          <cell r="M246">
            <v>2017010182</v>
          </cell>
          <cell r="N246" t="str">
            <v>ATN910B</v>
          </cell>
          <cell r="O246" t="str">
            <v>ENTREGADO</v>
          </cell>
          <cell r="S246">
            <v>21870.487577639749</v>
          </cell>
          <cell r="T246">
            <v>4284</v>
          </cell>
          <cell r="U246">
            <v>3500</v>
          </cell>
          <cell r="V246">
            <v>7784</v>
          </cell>
        </row>
        <row r="247">
          <cell r="C247" t="str">
            <v>Villa del Totoral</v>
          </cell>
          <cell r="D247" t="str">
            <v>Totoral</v>
          </cell>
          <cell r="E247" t="str">
            <v>Cordoba</v>
          </cell>
          <cell r="F247" t="str">
            <v>Outdoor</v>
          </cell>
          <cell r="G247" t="str">
            <v>Villa del Totoral,Totoral,Cordoba,RARXVTT01GABINETE</v>
          </cell>
          <cell r="H247">
            <v>0</v>
          </cell>
          <cell r="I247" t="str">
            <v>30° 42' 14''</v>
          </cell>
          <cell r="J247" t="str">
            <v>64° 04' 06''</v>
          </cell>
          <cell r="K247" t="str">
            <v>172.31.202.234</v>
          </cell>
          <cell r="L247" t="str">
            <v>EATON RM3-420-0320</v>
          </cell>
          <cell r="M247">
            <v>2017010008</v>
          </cell>
          <cell r="N247" t="str">
            <v>ATN910B</v>
          </cell>
          <cell r="O247" t="str">
            <v>ENTREGADO</v>
          </cell>
          <cell r="P247" t="str">
            <v>OK</v>
          </cell>
          <cell r="R247">
            <v>42874</v>
          </cell>
          <cell r="S247">
            <v>21870.487577639749</v>
          </cell>
          <cell r="T247">
            <v>4284</v>
          </cell>
          <cell r="U247">
            <v>3500</v>
          </cell>
          <cell r="V247">
            <v>7784</v>
          </cell>
        </row>
        <row r="248">
          <cell r="C248" t="str">
            <v>Villa El Tango</v>
          </cell>
          <cell r="D248" t="str">
            <v>25 de Mayo</v>
          </cell>
          <cell r="E248" t="str">
            <v>San Juan</v>
          </cell>
          <cell r="F248" t="str">
            <v>Outdoor</v>
          </cell>
          <cell r="G248" t="str">
            <v>Villa El Tango,25 de Mayo,San Juan,RARJVET01GABINETE</v>
          </cell>
          <cell r="H248">
            <v>0</v>
          </cell>
          <cell r="I248" t="str">
            <v>31º 44' 53"</v>
          </cell>
          <cell r="J248" t="str">
            <v>68º 14' 31.49</v>
          </cell>
          <cell r="K248" t="str">
            <v>172.31.208.234</v>
          </cell>
          <cell r="L248" t="str">
            <v xml:space="preserve">ELTEK FLATPACK </v>
          </cell>
          <cell r="M248">
            <v>2017010160</v>
          </cell>
          <cell r="N248" t="str">
            <v>ATN910B</v>
          </cell>
          <cell r="O248" t="str">
            <v>ENTREGADO</v>
          </cell>
          <cell r="P248" t="str">
            <v>OBSERVACIONES</v>
          </cell>
          <cell r="Q248" t="str">
            <v xml:space="preserve">8,72 V.media </v>
          </cell>
          <cell r="R248">
            <v>43166</v>
          </cell>
          <cell r="S248">
            <v>21870.487577639749</v>
          </cell>
          <cell r="T248">
            <v>4284</v>
          </cell>
          <cell r="U248">
            <v>3500</v>
          </cell>
          <cell r="V248">
            <v>7784</v>
          </cell>
        </row>
        <row r="249">
          <cell r="C249" t="str">
            <v>Villa Dominguito</v>
          </cell>
          <cell r="D249" t="str">
            <v>San Martin</v>
          </cell>
          <cell r="E249" t="str">
            <v>San Juan</v>
          </cell>
          <cell r="F249" t="str">
            <v>Outdoor</v>
          </cell>
          <cell r="G249" t="str">
            <v>Villa Dominguito,San Martin,San Juan,RARJVDG01GABINETE</v>
          </cell>
          <cell r="H249">
            <v>0</v>
          </cell>
          <cell r="I249" t="str">
            <v>31° 33' 33''</v>
          </cell>
          <cell r="J249" t="str">
            <v>68° 17' 52''</v>
          </cell>
          <cell r="K249" t="str">
            <v>172.31.202.90</v>
          </cell>
          <cell r="L249" t="str">
            <v>FIBERHOME</v>
          </cell>
          <cell r="M249">
            <v>2017010678</v>
          </cell>
          <cell r="N249" t="str">
            <v>ATN910B</v>
          </cell>
          <cell r="O249" t="str">
            <v>ENTREGADO</v>
          </cell>
          <cell r="P249" t="str">
            <v>OK</v>
          </cell>
          <cell r="Q249" t="str">
            <v>OK</v>
          </cell>
          <cell r="R249">
            <v>43412</v>
          </cell>
          <cell r="S249">
            <v>21870.487577639749</v>
          </cell>
          <cell r="T249">
            <v>4284</v>
          </cell>
          <cell r="U249">
            <v>3500</v>
          </cell>
          <cell r="V249">
            <v>7784</v>
          </cell>
        </row>
        <row r="250">
          <cell r="C250" t="str">
            <v>Villa Don Bosco</v>
          </cell>
          <cell r="D250" t="str">
            <v>San Martin</v>
          </cell>
          <cell r="E250" t="str">
            <v>San Juan</v>
          </cell>
          <cell r="F250" t="str">
            <v>Outdoor</v>
          </cell>
          <cell r="G250" t="str">
            <v>Villa Don Bosco,San Martin,San Juan,RARVDB01GABINETE</v>
          </cell>
          <cell r="H250">
            <v>0</v>
          </cell>
          <cell r="I250" t="str">
            <v>31° 33' 07''</v>
          </cell>
          <cell r="J250" t="str">
            <v>68° 20' 20''</v>
          </cell>
          <cell r="K250" t="str">
            <v>172.31.202.98</v>
          </cell>
          <cell r="L250" t="str">
            <v>FIBERHOME</v>
          </cell>
          <cell r="M250">
            <v>2017010467</v>
          </cell>
          <cell r="N250" t="str">
            <v>ATN910B</v>
          </cell>
          <cell r="O250" t="str">
            <v>ENTREGADO</v>
          </cell>
          <cell r="P250" t="str">
            <v>OK</v>
          </cell>
          <cell r="Q250" t="str">
            <v>OK</v>
          </cell>
          <cell r="R250">
            <v>43521</v>
          </cell>
          <cell r="S250">
            <v>21870.487577639749</v>
          </cell>
          <cell r="T250">
            <v>4284</v>
          </cell>
          <cell r="U250">
            <v>3500</v>
          </cell>
          <cell r="V250">
            <v>7784</v>
          </cell>
        </row>
        <row r="251">
          <cell r="C251" t="str">
            <v>Villa Escolar</v>
          </cell>
          <cell r="D251" t="str">
            <v>Laishi</v>
          </cell>
          <cell r="E251" t="str">
            <v>Formosa</v>
          </cell>
          <cell r="F251" t="str">
            <v>Outdoor</v>
          </cell>
          <cell r="G251" t="str">
            <v>Villa Escolar,Laishi,Formosa,RARPVES01GABINETE</v>
          </cell>
          <cell r="H251">
            <v>0</v>
          </cell>
          <cell r="I251" t="str">
            <v>26° 37' 16''</v>
          </cell>
          <cell r="J251" t="str">
            <v>58° 40' 19''</v>
          </cell>
          <cell r="K251" t="str">
            <v>172.31.204.210</v>
          </cell>
          <cell r="S251">
            <v>21870.487577639749</v>
          </cell>
          <cell r="T251">
            <v>4284</v>
          </cell>
          <cell r="V251">
            <v>4284</v>
          </cell>
        </row>
        <row r="252">
          <cell r="C252" t="str">
            <v>Villa Espil</v>
          </cell>
          <cell r="D252" t="str">
            <v>San Andres de Giles</v>
          </cell>
          <cell r="E252" t="str">
            <v>Buenos Aires</v>
          </cell>
          <cell r="F252" t="str">
            <v>Outdoor</v>
          </cell>
          <cell r="G252" t="str">
            <v>Villa Espil,San Andres de Giles,Buenos Aires,RARBCEP01GABINETE</v>
          </cell>
          <cell r="H252">
            <v>0</v>
          </cell>
          <cell r="I252" t="str">
            <v>34° 30' 24''</v>
          </cell>
          <cell r="J252" t="str">
            <v>59° 20' 14''</v>
          </cell>
          <cell r="K252" t="str">
            <v>172.31.204.114</v>
          </cell>
          <cell r="S252">
            <v>21870.487577639749</v>
          </cell>
          <cell r="T252">
            <v>4284</v>
          </cell>
          <cell r="V252">
            <v>4284</v>
          </cell>
        </row>
        <row r="253">
          <cell r="C253" t="str">
            <v>Villa Fontana</v>
          </cell>
          <cell r="D253" t="str">
            <v>Parana</v>
          </cell>
          <cell r="E253" t="str">
            <v>Entre Rios</v>
          </cell>
          <cell r="F253" t="str">
            <v>Outdoor</v>
          </cell>
          <cell r="G253" t="str">
            <v>Villa Fontana,Parana,Entre Rios,RAREVFA01GABINETE</v>
          </cell>
          <cell r="H253">
            <v>0</v>
          </cell>
          <cell r="I253" t="str">
            <v>31° 54' 31''</v>
          </cell>
          <cell r="J253" t="str">
            <v>60° 28' 06''</v>
          </cell>
          <cell r="K253" t="str">
            <v>172.31.201.218</v>
          </cell>
          <cell r="L253" t="str">
            <v xml:space="preserve">ELTEK FLATPACK </v>
          </cell>
          <cell r="M253">
            <v>2017010052</v>
          </cell>
          <cell r="N253" t="str">
            <v>ATN905</v>
          </cell>
          <cell r="O253" t="str">
            <v>ENTREGADO</v>
          </cell>
          <cell r="P253" t="str">
            <v>OK</v>
          </cell>
          <cell r="R253">
            <v>42923</v>
          </cell>
          <cell r="S253">
            <v>21870.487577639749</v>
          </cell>
          <cell r="T253">
            <v>4284</v>
          </cell>
          <cell r="U253">
            <v>1500</v>
          </cell>
          <cell r="V253">
            <v>5784</v>
          </cell>
        </row>
        <row r="254">
          <cell r="C254" t="str">
            <v xml:space="preserve">Villa Libertador General San Martin </v>
          </cell>
          <cell r="E254" t="str">
            <v>Entre Rios</v>
          </cell>
          <cell r="F254" t="str">
            <v>Outdoor</v>
          </cell>
          <cell r="G254" t="str">
            <v>Villa Libertador General San Martin ,,Entre Rios,RARJVGS01GABINETE</v>
          </cell>
          <cell r="H254">
            <v>0</v>
          </cell>
          <cell r="I254" t="str">
            <v>32°04'00,00"S</v>
          </cell>
          <cell r="J254" t="str">
            <v>60°27'06,00"W</v>
          </cell>
          <cell r="K254" t="str">
            <v>172.31.209.138</v>
          </cell>
          <cell r="L254" t="str">
            <v>FIBERHOME</v>
          </cell>
          <cell r="M254">
            <v>2017010116</v>
          </cell>
          <cell r="N254" t="str">
            <v>ATN910B</v>
          </cell>
          <cell r="O254" t="str">
            <v>ENTREGADO</v>
          </cell>
          <cell r="P254" t="str">
            <v>OK</v>
          </cell>
          <cell r="R254">
            <v>43224</v>
          </cell>
          <cell r="S254">
            <v>21870.487577639749</v>
          </cell>
          <cell r="T254">
            <v>4284</v>
          </cell>
          <cell r="U254">
            <v>3500</v>
          </cell>
          <cell r="V254">
            <v>7784</v>
          </cell>
        </row>
        <row r="255">
          <cell r="C255" t="str">
            <v>Villa Ibañez</v>
          </cell>
          <cell r="D255" t="str">
            <v>Ullum</v>
          </cell>
          <cell r="E255" t="str">
            <v>San Juan</v>
          </cell>
          <cell r="F255" t="str">
            <v>Outdoor</v>
          </cell>
          <cell r="G255" t="str">
            <v>Villa Ibañez,Ullum,San Juan,RARJVIB01GABINETE</v>
          </cell>
          <cell r="H255">
            <v>0</v>
          </cell>
          <cell r="I255" t="str">
            <v>31° 27' 57''</v>
          </cell>
          <cell r="J255" t="str">
            <v>68° 44' 07''</v>
          </cell>
          <cell r="K255" t="str">
            <v>172.31.206.154</v>
          </cell>
          <cell r="L255" t="str">
            <v>FIBERHOME</v>
          </cell>
          <cell r="M255">
            <v>2017010774</v>
          </cell>
          <cell r="N255" t="str">
            <v>ATN910B</v>
          </cell>
          <cell r="O255" t="str">
            <v>ENTREGADO</v>
          </cell>
          <cell r="P255" t="str">
            <v>OK</v>
          </cell>
          <cell r="Q255" t="str">
            <v>OK</v>
          </cell>
          <cell r="R255">
            <v>43614</v>
          </cell>
          <cell r="S255">
            <v>21870.487577639749</v>
          </cell>
          <cell r="T255">
            <v>4284</v>
          </cell>
          <cell r="U255">
            <v>3500</v>
          </cell>
          <cell r="V255">
            <v>7784</v>
          </cell>
        </row>
        <row r="256">
          <cell r="C256" t="str">
            <v>Villa Llao Llao</v>
          </cell>
          <cell r="D256" t="str">
            <v>Bariloche</v>
          </cell>
          <cell r="E256" t="str">
            <v>Rio Negro</v>
          </cell>
          <cell r="F256" t="str">
            <v>Outdoor</v>
          </cell>
          <cell r="G256" t="str">
            <v>Villa Llao Llao,Bariloche,Rio Negro,RARRVLO01GABINETE</v>
          </cell>
          <cell r="H256">
            <v>0</v>
          </cell>
          <cell r="I256" t="str">
            <v>41° 04' 11''</v>
          </cell>
          <cell r="J256" t="str">
            <v>71° 32' 23''</v>
          </cell>
          <cell r="K256" t="str">
            <v>172.31.206.26</v>
          </cell>
          <cell r="L256" t="str">
            <v xml:space="preserve">ELTEK FLATPACK </v>
          </cell>
          <cell r="M256">
            <v>2017010267</v>
          </cell>
          <cell r="N256" t="str">
            <v>ATN910B</v>
          </cell>
          <cell r="O256" t="str">
            <v>ENTREGADO</v>
          </cell>
          <cell r="P256" t="str">
            <v>OK</v>
          </cell>
          <cell r="R256">
            <v>43335</v>
          </cell>
          <cell r="S256">
            <v>21870.487577639749</v>
          </cell>
          <cell r="T256">
            <v>4284</v>
          </cell>
          <cell r="U256">
            <v>3500</v>
          </cell>
          <cell r="V256">
            <v>7784</v>
          </cell>
        </row>
        <row r="257">
          <cell r="C257" t="str">
            <v>Villa Los Coihues</v>
          </cell>
          <cell r="D257" t="str">
            <v>Bariloche</v>
          </cell>
          <cell r="E257" t="str">
            <v>Rio Negro</v>
          </cell>
          <cell r="F257" t="str">
            <v>Outdoor</v>
          </cell>
          <cell r="G257" t="str">
            <v>Villa Los Coihues,Bariloche,Rio Negro,RARRVLC01GABINETE</v>
          </cell>
          <cell r="H257">
            <v>0</v>
          </cell>
          <cell r="I257" t="str">
            <v>41° 09' 27''</v>
          </cell>
          <cell r="J257" t="str">
            <v>71° 24' 47''</v>
          </cell>
          <cell r="K257" t="str">
            <v>172.31.206.34</v>
          </cell>
          <cell r="L257" t="str">
            <v xml:space="preserve">ELTEK FLATPACK </v>
          </cell>
          <cell r="M257">
            <v>2017010249</v>
          </cell>
          <cell r="N257" t="str">
            <v>ATN910B</v>
          </cell>
          <cell r="O257" t="str">
            <v>ENTREGADO</v>
          </cell>
          <cell r="P257" t="str">
            <v>OK</v>
          </cell>
          <cell r="R257">
            <v>43334</v>
          </cell>
          <cell r="S257">
            <v>21870.487577639749</v>
          </cell>
          <cell r="T257">
            <v>4284</v>
          </cell>
          <cell r="U257">
            <v>3500</v>
          </cell>
          <cell r="V257">
            <v>7784</v>
          </cell>
        </row>
        <row r="258">
          <cell r="C258" t="str">
            <v xml:space="preserve">Villalonga </v>
          </cell>
          <cell r="D258" t="str">
            <v>Patagones</v>
          </cell>
          <cell r="E258" t="str">
            <v>Buenos Aires</v>
          </cell>
          <cell r="F258" t="str">
            <v>Outdoor</v>
          </cell>
          <cell r="G258" t="str">
            <v>Villalonga ,Patagones,Buenos Aires,RARBVLG01GABINETE</v>
          </cell>
          <cell r="H258">
            <v>0</v>
          </cell>
          <cell r="I258" t="str">
            <v>39° 54' 40''</v>
          </cell>
          <cell r="J258" t="str">
            <v>62° 36' 55''</v>
          </cell>
          <cell r="K258" t="str">
            <v>172.31.201.50</v>
          </cell>
          <cell r="L258" t="str">
            <v>EATON RM3-420-0320</v>
          </cell>
          <cell r="M258">
            <v>2017010007</v>
          </cell>
          <cell r="N258" t="str">
            <v>ATN910B</v>
          </cell>
          <cell r="O258" t="str">
            <v>ENTREGADO</v>
          </cell>
          <cell r="P258" t="str">
            <v>OK</v>
          </cell>
          <cell r="R258">
            <v>42947</v>
          </cell>
          <cell r="S258">
            <v>21870.487577639749</v>
          </cell>
          <cell r="T258">
            <v>4284</v>
          </cell>
          <cell r="U258">
            <v>3500</v>
          </cell>
          <cell r="V258">
            <v>7784</v>
          </cell>
        </row>
        <row r="259">
          <cell r="C259" t="str">
            <v>Villa Mantero</v>
          </cell>
          <cell r="D259" t="str">
            <v>Uruguay</v>
          </cell>
          <cell r="E259" t="str">
            <v>Entre Rios</v>
          </cell>
          <cell r="F259" t="str">
            <v>Outdoor</v>
          </cell>
          <cell r="G259" t="str">
            <v>Villa Mantero,Uruguay,Entre Rios,RAREMAN01GABINETE</v>
          </cell>
          <cell r="H259">
            <v>0</v>
          </cell>
          <cell r="I259" t="str">
            <v>32° 23' 40.89''</v>
          </cell>
          <cell r="J259" t="str">
            <v>58° 44' 48.59''</v>
          </cell>
          <cell r="K259" t="str">
            <v>172.31.208.146</v>
          </cell>
          <cell r="L259" t="str">
            <v xml:space="preserve">ELTEK FLATPACK </v>
          </cell>
          <cell r="M259">
            <v>2017010041</v>
          </cell>
          <cell r="N259" t="str">
            <v>ATN905</v>
          </cell>
          <cell r="O259" t="str">
            <v>ENTREGADO</v>
          </cell>
          <cell r="P259" t="str">
            <v>OK</v>
          </cell>
          <cell r="R259">
            <v>42961</v>
          </cell>
          <cell r="S259">
            <v>21870.487577639749</v>
          </cell>
          <cell r="T259">
            <v>4284</v>
          </cell>
          <cell r="U259">
            <v>1500</v>
          </cell>
          <cell r="V259">
            <v>5784</v>
          </cell>
        </row>
        <row r="260">
          <cell r="C260" t="str">
            <v>Villa Ruiz</v>
          </cell>
          <cell r="D260" t="str">
            <v>San Andres de Giles</v>
          </cell>
          <cell r="E260" t="str">
            <v>Buenos Aires</v>
          </cell>
          <cell r="F260" t="str">
            <v>Outdoor</v>
          </cell>
          <cell r="G260" t="str">
            <v>Villa Ruiz,San Andres de Giles,Buenos Aires,RARBVRZ01GABINETE</v>
          </cell>
          <cell r="H260">
            <v>0</v>
          </cell>
          <cell r="I260" t="str">
            <v>34° 26' 07''</v>
          </cell>
          <cell r="J260" t="str">
            <v>59° 15' 37''</v>
          </cell>
          <cell r="K260" t="str">
            <v>172.31.204.122</v>
          </cell>
          <cell r="L260" t="str">
            <v xml:space="preserve">ELTEK FLATPACK </v>
          </cell>
          <cell r="M260">
            <v>201701139</v>
          </cell>
          <cell r="N260" t="str">
            <v>ATN910B</v>
          </cell>
          <cell r="O260" t="str">
            <v>ENTREGADO</v>
          </cell>
          <cell r="P260" t="str">
            <v>OK</v>
          </cell>
          <cell r="R260">
            <v>43056</v>
          </cell>
          <cell r="S260">
            <v>21870.487577639749</v>
          </cell>
          <cell r="T260">
            <v>4284</v>
          </cell>
          <cell r="U260">
            <v>3500</v>
          </cell>
          <cell r="V260">
            <v>7784</v>
          </cell>
        </row>
        <row r="261">
          <cell r="C261" t="str">
            <v>Villa Santa Rosa</v>
          </cell>
          <cell r="D261" t="str">
            <v>25 de Mayo</v>
          </cell>
          <cell r="E261" t="str">
            <v>San Juan</v>
          </cell>
          <cell r="F261" t="str">
            <v>Outdoor</v>
          </cell>
          <cell r="G261" t="str">
            <v>Villa Santa Rosa,25 de Mayo,San Juan,RARJVSR01GABINETE</v>
          </cell>
          <cell r="H261">
            <v>0</v>
          </cell>
          <cell r="I261" t="str">
            <v>31º 44' 44"</v>
          </cell>
          <cell r="J261" t="str">
            <v>68º 18' 53.99"</v>
          </cell>
          <cell r="K261" t="str">
            <v>172.31.208.242</v>
          </cell>
          <cell r="L261" t="str">
            <v xml:space="preserve">ELTEK FLATPACK </v>
          </cell>
          <cell r="M261">
            <v>2017010170</v>
          </cell>
          <cell r="N261" t="str">
            <v>ATN910B</v>
          </cell>
          <cell r="O261" t="str">
            <v>ENTREGADO</v>
          </cell>
          <cell r="P261" t="str">
            <v>OBSERVACIONES</v>
          </cell>
          <cell r="Q261" t="str">
            <v>8,83 V. Media y V. El Tango</v>
          </cell>
          <cell r="R261">
            <v>43166</v>
          </cell>
          <cell r="S261">
            <v>21870.487577639749</v>
          </cell>
          <cell r="T261">
            <v>4284</v>
          </cell>
          <cell r="U261">
            <v>3500</v>
          </cell>
          <cell r="V261">
            <v>7784</v>
          </cell>
        </row>
        <row r="262">
          <cell r="C262" t="str">
            <v>Villa San Justo</v>
          </cell>
          <cell r="D262" t="str">
            <v>Entre Rios</v>
          </cell>
          <cell r="E262" t="str">
            <v>Entre Rios</v>
          </cell>
          <cell r="F262" t="str">
            <v>Outdoor</v>
          </cell>
          <cell r="G262" t="str">
            <v>Villa San Justo,Entre Rios,Entre Rios,RAREVSJ01GABINETE</v>
          </cell>
          <cell r="H262">
            <v>0</v>
          </cell>
          <cell r="I262" t="str">
            <v>32° 26' 55.89''</v>
          </cell>
          <cell r="J262" t="str">
            <v>58° 26' 4.80''</v>
          </cell>
          <cell r="K262" t="str">
            <v>172.31.208.138</v>
          </cell>
          <cell r="L262" t="str">
            <v xml:space="preserve">ELTEK FLATPACK </v>
          </cell>
          <cell r="M262">
            <v>2017010132</v>
          </cell>
          <cell r="N262" t="str">
            <v>ATN905</v>
          </cell>
          <cell r="O262" t="str">
            <v>ENTREGADO</v>
          </cell>
          <cell r="P262" t="str">
            <v>OK</v>
          </cell>
          <cell r="R262">
            <v>42961</v>
          </cell>
          <cell r="S262">
            <v>21870.487577639749</v>
          </cell>
          <cell r="T262">
            <v>4284</v>
          </cell>
          <cell r="U262">
            <v>1500</v>
          </cell>
          <cell r="V262">
            <v>5784</v>
          </cell>
        </row>
        <row r="263">
          <cell r="C263" t="str">
            <v>Villa San Isidro</v>
          </cell>
          <cell r="D263" t="str">
            <v>General Roca</v>
          </cell>
          <cell r="E263" t="str">
            <v>Rio Negro</v>
          </cell>
          <cell r="F263" t="str">
            <v>Outdoor</v>
          </cell>
          <cell r="G263" t="str">
            <v>Villa San Isidro,General Roca,Rio Negro,RARRVSI01GABINETE</v>
          </cell>
          <cell r="H263">
            <v>0</v>
          </cell>
          <cell r="I263" t="str">
            <v>38° 42' 23''</v>
          </cell>
          <cell r="J263" t="str">
            <v>68° 10' 25''</v>
          </cell>
          <cell r="K263" t="str">
            <v>172.31.206.42</v>
          </cell>
          <cell r="L263" t="str">
            <v xml:space="preserve">ELTEK FLATPACK </v>
          </cell>
          <cell r="M263">
            <v>2017010113</v>
          </cell>
          <cell r="N263" t="str">
            <v>ATN910B</v>
          </cell>
          <cell r="O263" t="str">
            <v>ENTREGADO</v>
          </cell>
          <cell r="P263" t="str">
            <v>OK</v>
          </cell>
          <cell r="R263">
            <v>43027</v>
          </cell>
          <cell r="S263">
            <v>21870.487577639749</v>
          </cell>
          <cell r="T263">
            <v>4284</v>
          </cell>
          <cell r="U263">
            <v>3500</v>
          </cell>
          <cell r="V263">
            <v>7784</v>
          </cell>
        </row>
        <row r="264">
          <cell r="C264" t="str">
            <v>Villa Trinidad</v>
          </cell>
          <cell r="D264" t="str">
            <v>San Cristobal</v>
          </cell>
          <cell r="E264" t="str">
            <v>Santa Fe</v>
          </cell>
          <cell r="F264" t="str">
            <v>Outdoor</v>
          </cell>
          <cell r="G264" t="str">
            <v>Villa Trinidad,San Cristobal,Santa Fe,RARSVTR01 GABINETE</v>
          </cell>
          <cell r="H264">
            <v>0</v>
          </cell>
          <cell r="I264" t="str">
            <v>30° 13' 04''</v>
          </cell>
          <cell r="J264" t="str">
            <v>61° 52' 39''</v>
          </cell>
          <cell r="K264" t="str">
            <v>172.31.202.162</v>
          </cell>
          <cell r="L264" t="str">
            <v>FIBERHOME</v>
          </cell>
          <cell r="M264">
            <v>2017010537</v>
          </cell>
          <cell r="N264" t="str">
            <v>ATN905</v>
          </cell>
          <cell r="O264" t="str">
            <v>ENTREGADO</v>
          </cell>
          <cell r="P264" t="str">
            <v>OK</v>
          </cell>
          <cell r="R264">
            <v>43258</v>
          </cell>
          <cell r="S264">
            <v>21870.487577639749</v>
          </cell>
          <cell r="T264">
            <v>4284</v>
          </cell>
          <cell r="U264">
            <v>1500</v>
          </cell>
          <cell r="V264">
            <v>5784</v>
          </cell>
        </row>
        <row r="265">
          <cell r="C265" t="str">
            <v>Azcuenaga</v>
          </cell>
          <cell r="D265" t="str">
            <v>San Andres de Giles</v>
          </cell>
          <cell r="E265" t="str">
            <v>Buenos Aires</v>
          </cell>
          <cell r="F265" t="str">
            <v>Outdoor</v>
          </cell>
          <cell r="G265" t="str">
            <v>Azcuenaga,San Andres de Giles,Buenos Aires,RARBAZC01GABINETE</v>
          </cell>
          <cell r="H265">
            <v>0</v>
          </cell>
          <cell r="I265" t="str">
            <v>34° 21' 48''</v>
          </cell>
          <cell r="J265" t="str">
            <v>59° 22' 37''</v>
          </cell>
          <cell r="K265" t="str">
            <v>172.31.202.218</v>
          </cell>
          <cell r="L265" t="str">
            <v>EATON RM3-420-0320</v>
          </cell>
          <cell r="M265">
            <v>2017010039</v>
          </cell>
          <cell r="N265" t="str">
            <v>ATN910B</v>
          </cell>
          <cell r="O265" t="str">
            <v>ENTREGADO</v>
          </cell>
          <cell r="P265" t="str">
            <v>OK</v>
          </cell>
          <cell r="R265">
            <v>42851</v>
          </cell>
          <cell r="S265">
            <v>21870.487577639749</v>
          </cell>
          <cell r="T265">
            <v>4284</v>
          </cell>
          <cell r="U265">
            <v>3500</v>
          </cell>
          <cell r="V265">
            <v>7784</v>
          </cell>
        </row>
        <row r="266">
          <cell r="C266" t="str">
            <v>Hernando Ciudad</v>
          </cell>
          <cell r="D266" t="str">
            <v>Tercero Arriba</v>
          </cell>
          <cell r="E266" t="str">
            <v>Cordoba</v>
          </cell>
          <cell r="F266" t="str">
            <v>Outdoor</v>
          </cell>
          <cell r="G266" t="str">
            <v>Hernando Ciudad,Tercero Arriba,Cordoba,RARXHRN02GABINETE</v>
          </cell>
          <cell r="H266">
            <v>0</v>
          </cell>
          <cell r="I266" t="str">
            <v>32° 25' 39''</v>
          </cell>
          <cell r="J266" t="str">
            <v>63° 43' 59''</v>
          </cell>
          <cell r="K266" t="str">
            <v>172.31.208.106</v>
          </cell>
          <cell r="L266" t="str">
            <v xml:space="preserve">ELTEK FLATPACK </v>
          </cell>
          <cell r="M266">
            <v>2017010087</v>
          </cell>
          <cell r="N266" t="str">
            <v>ATN910B</v>
          </cell>
          <cell r="O266" t="str">
            <v>ENTREGADO</v>
          </cell>
          <cell r="P266" t="str">
            <v>OK</v>
          </cell>
          <cell r="R266">
            <v>43098</v>
          </cell>
          <cell r="S266">
            <v>21870.487577639749</v>
          </cell>
          <cell r="T266">
            <v>4284</v>
          </cell>
          <cell r="U266">
            <v>3500</v>
          </cell>
          <cell r="V266">
            <v>7784</v>
          </cell>
        </row>
        <row r="267">
          <cell r="C267" t="str">
            <v>Leleque</v>
          </cell>
          <cell r="D267" t="str">
            <v>Cushamen</v>
          </cell>
          <cell r="E267" t="str">
            <v>Chubut</v>
          </cell>
          <cell r="F267" t="str">
            <v>Outdoor</v>
          </cell>
          <cell r="G267" t="str">
            <v>Leleque,Cushamen,Chubut,GABINETE</v>
          </cell>
          <cell r="H267">
            <v>0</v>
          </cell>
          <cell r="I267" t="str">
            <v>42° 25' 44''</v>
          </cell>
          <cell r="J267" t="str">
            <v>71° 04' 06''</v>
          </cell>
          <cell r="K267" t="str">
            <v>172.31.208.114</v>
          </cell>
          <cell r="S267">
            <v>21870.487577639749</v>
          </cell>
          <cell r="T267">
            <v>4284</v>
          </cell>
          <cell r="V267">
            <v>4284</v>
          </cell>
        </row>
        <row r="268">
          <cell r="C268" t="str">
            <v>Aldea San Juan</v>
          </cell>
          <cell r="E268" t="str">
            <v>Entre Rios</v>
          </cell>
          <cell r="F268" t="str">
            <v>Outdoor</v>
          </cell>
          <cell r="G268" t="str">
            <v>Aldea San Juan,,Entre Rios,RAREASJ01GABINETE</v>
          </cell>
          <cell r="H268">
            <v>0</v>
          </cell>
          <cell r="I268" t="str">
            <v xml:space="preserve"> 32º 41' 51.03</v>
          </cell>
          <cell r="J268" t="str">
            <v>58º 46' 2.70</v>
          </cell>
          <cell r="K268" t="str">
            <v>172.31.209.90</v>
          </cell>
          <cell r="L268" t="str">
            <v xml:space="preserve">ELTEK FLATPACK </v>
          </cell>
          <cell r="M268">
            <v>2017010181</v>
          </cell>
          <cell r="N268" t="str">
            <v>ATN910B</v>
          </cell>
          <cell r="O268" t="str">
            <v>ENTREGADO</v>
          </cell>
          <cell r="P268" t="str">
            <v>OK</v>
          </cell>
          <cell r="R268">
            <v>43174</v>
          </cell>
          <cell r="S268">
            <v>21870.487577639749</v>
          </cell>
          <cell r="T268">
            <v>4284</v>
          </cell>
          <cell r="U268">
            <v>3500</v>
          </cell>
          <cell r="V268">
            <v>7784</v>
          </cell>
        </row>
        <row r="269">
          <cell r="C269" t="str">
            <v>Aldea Brasilera</v>
          </cell>
          <cell r="E269" t="str">
            <v>Entre Rios</v>
          </cell>
          <cell r="F269" t="str">
            <v>Outdoor</v>
          </cell>
          <cell r="G269" t="str">
            <v>Aldea Brasilera,,Entre Rios,RAREABR01GABINETE</v>
          </cell>
          <cell r="H269">
            <v>0</v>
          </cell>
          <cell r="I269" t="str">
            <v>32º 41' 51.03</v>
          </cell>
          <cell r="J269" t="str">
            <v>58º 46' 2.70</v>
          </cell>
          <cell r="K269" t="str">
            <v>172.31.209.50</v>
          </cell>
          <cell r="L269" t="str">
            <v xml:space="preserve">ELTEK FLATPACK </v>
          </cell>
          <cell r="M269">
            <v>2017010238</v>
          </cell>
          <cell r="N269" t="str">
            <v>ATN910B</v>
          </cell>
          <cell r="O269" t="str">
            <v>ENTREGADO</v>
          </cell>
          <cell r="P269" t="str">
            <v>OK</v>
          </cell>
          <cell r="R269">
            <v>43195</v>
          </cell>
          <cell r="S269">
            <v>21870.487577639749</v>
          </cell>
          <cell r="T269">
            <v>4284</v>
          </cell>
          <cell r="U269">
            <v>3500</v>
          </cell>
          <cell r="V269">
            <v>7784</v>
          </cell>
        </row>
        <row r="270">
          <cell r="C270" t="str">
            <v>Aldea Salto</v>
          </cell>
          <cell r="D270" t="str">
            <v>Diamante</v>
          </cell>
          <cell r="E270" t="str">
            <v>Entre Rios</v>
          </cell>
          <cell r="F270" t="str">
            <v>Outdoor</v>
          </cell>
          <cell r="G270" t="str">
            <v>Aldea Salto,Diamante,Entre Rios,RAREAST01GABINETE</v>
          </cell>
          <cell r="H270">
            <v>0</v>
          </cell>
          <cell r="I270" t="str">
            <v>31º 55' 35.10</v>
          </cell>
          <cell r="J270" t="str">
            <v>60º 32' 46.5</v>
          </cell>
          <cell r="K270" t="str">
            <v>172.31.209.58</v>
          </cell>
          <cell r="L270" t="str">
            <v xml:space="preserve">ELTEK FLATPACK </v>
          </cell>
          <cell r="M270">
            <v>2017010180</v>
          </cell>
          <cell r="N270" t="str">
            <v>ATN910B</v>
          </cell>
          <cell r="O270" t="str">
            <v>ENTREGADO</v>
          </cell>
          <cell r="P270" t="str">
            <v>OK</v>
          </cell>
          <cell r="R270">
            <v>43321</v>
          </cell>
          <cell r="S270">
            <v>21870.487577639749</v>
          </cell>
          <cell r="T270">
            <v>4284</v>
          </cell>
          <cell r="U270">
            <v>3500</v>
          </cell>
          <cell r="V270">
            <v>7784</v>
          </cell>
        </row>
        <row r="271">
          <cell r="C271" t="str">
            <v>Luicio V. Mansilla</v>
          </cell>
          <cell r="E271" t="str">
            <v>Cordoba</v>
          </cell>
          <cell r="F271" t="str">
            <v>Outdoor</v>
          </cell>
          <cell r="G271" t="str">
            <v>Luicio V. Mansilla,,Cordoba,RARXLVM01GABINETE</v>
          </cell>
          <cell r="H271">
            <v>0</v>
          </cell>
          <cell r="I271" t="str">
            <v>29°48'17,47"S</v>
          </cell>
          <cell r="J271" t="str">
            <v>64°42'35,07"W</v>
          </cell>
          <cell r="K271" t="str">
            <v>172.31.214.234</v>
          </cell>
          <cell r="L271" t="str">
            <v>FIBERHOME</v>
          </cell>
          <cell r="M271">
            <v>2017010508</v>
          </cell>
          <cell r="N271" t="str">
            <v>ATN910B</v>
          </cell>
          <cell r="O271" t="str">
            <v>ENTREGADO</v>
          </cell>
          <cell r="P271" t="str">
            <v>OK</v>
          </cell>
          <cell r="R271">
            <v>43270</v>
          </cell>
          <cell r="S271">
            <v>21870.487577639749</v>
          </cell>
          <cell r="T271">
            <v>4284</v>
          </cell>
          <cell r="U271">
            <v>3500</v>
          </cell>
          <cell r="V271">
            <v>7784</v>
          </cell>
        </row>
        <row r="272">
          <cell r="C272" t="str">
            <v>Viña</v>
          </cell>
          <cell r="D272" t="str">
            <v>Arrecifes</v>
          </cell>
          <cell r="E272" t="str">
            <v>Buenos Aires</v>
          </cell>
          <cell r="F272" t="str">
            <v>Outdoor</v>
          </cell>
          <cell r="G272" t="str">
            <v>Viña,Arrecifes,Buenos Aires,RARBVIN01GABINETE</v>
          </cell>
          <cell r="H272">
            <v>0</v>
          </cell>
          <cell r="I272" t="str">
            <v>33º 59' 23.4</v>
          </cell>
          <cell r="J272" t="str">
            <v>60º 13' 49.8</v>
          </cell>
          <cell r="K272" t="str">
            <v>172.31.211.26</v>
          </cell>
          <cell r="L272" t="str">
            <v>FIBERHOME</v>
          </cell>
          <cell r="M272">
            <v>2017010427</v>
          </cell>
          <cell r="N272" t="str">
            <v>ATN910B</v>
          </cell>
          <cell r="O272" t="str">
            <v>ENTREGADO</v>
          </cell>
          <cell r="P272" t="str">
            <v>OK</v>
          </cell>
          <cell r="R272">
            <v>43181</v>
          </cell>
          <cell r="S272">
            <v>21870.487577639749</v>
          </cell>
          <cell r="T272">
            <v>4284</v>
          </cell>
          <cell r="U272">
            <v>3500</v>
          </cell>
          <cell r="V272">
            <v>7784</v>
          </cell>
        </row>
        <row r="273">
          <cell r="C273" t="str">
            <v>Juan Anchorena</v>
          </cell>
          <cell r="D273" t="str">
            <v xml:space="preserve">Pergamino </v>
          </cell>
          <cell r="E273" t="str">
            <v>Buenos Aires</v>
          </cell>
          <cell r="F273" t="str">
            <v>Outdoor</v>
          </cell>
          <cell r="G273" t="str">
            <v>Juan Anchorena,Pergamino ,Buenos Aires,RARBJAN01GABINETE</v>
          </cell>
          <cell r="H273">
            <v>0</v>
          </cell>
          <cell r="I273" t="str">
            <v>33º 55' 30.10</v>
          </cell>
          <cell r="J273" t="str">
            <v>60º 22' 55.3</v>
          </cell>
          <cell r="K273" t="str">
            <v>172.31.226.250</v>
          </cell>
          <cell r="L273" t="str">
            <v>FIBERHOME</v>
          </cell>
          <cell r="M273">
            <v>2017010418</v>
          </cell>
          <cell r="N273" t="str">
            <v>ATN910B</v>
          </cell>
          <cell r="O273" t="str">
            <v>ENTREGADO</v>
          </cell>
          <cell r="P273" t="str">
            <v>OK</v>
          </cell>
          <cell r="R273">
            <v>43174</v>
          </cell>
          <cell r="S273">
            <v>21870.487577639749</v>
          </cell>
          <cell r="T273">
            <v>4284</v>
          </cell>
          <cell r="U273">
            <v>3500</v>
          </cell>
          <cell r="V273">
            <v>7784</v>
          </cell>
        </row>
        <row r="274">
          <cell r="C274" t="str">
            <v>Fontezuela</v>
          </cell>
          <cell r="D274" t="str">
            <v xml:space="preserve">Pergamino </v>
          </cell>
          <cell r="E274" t="str">
            <v>Buenos Aires</v>
          </cell>
          <cell r="F274" t="str">
            <v>Outdoor</v>
          </cell>
          <cell r="G274" t="str">
            <v>Fontezuela,Pergamino ,Buenos Aires,RARBFTZ01GABINETE</v>
          </cell>
          <cell r="H274">
            <v>0</v>
          </cell>
          <cell r="I274" t="str">
            <v>33º 54' 42.84</v>
          </cell>
          <cell r="J274" t="str">
            <v>60º 27' 32.08</v>
          </cell>
          <cell r="K274" t="str">
            <v>172.31.210.226</v>
          </cell>
          <cell r="L274" t="str">
            <v>FIBERHOME</v>
          </cell>
          <cell r="M274">
            <v>2017010389</v>
          </cell>
          <cell r="N274" t="str">
            <v>ATN910B</v>
          </cell>
          <cell r="O274" t="str">
            <v>ENTREGADO</v>
          </cell>
          <cell r="P274" t="str">
            <v>OK</v>
          </cell>
          <cell r="R274">
            <v>43174</v>
          </cell>
          <cell r="S274">
            <v>21870.487577639749</v>
          </cell>
          <cell r="T274">
            <v>4284</v>
          </cell>
          <cell r="U274">
            <v>3500</v>
          </cell>
          <cell r="V274">
            <v>7784</v>
          </cell>
        </row>
        <row r="275">
          <cell r="C275" t="str">
            <v>Herrera Vegas</v>
          </cell>
          <cell r="D275" t="str">
            <v xml:space="preserve">Hipolito Yrigoyen </v>
          </cell>
          <cell r="E275" t="str">
            <v>Buenos Aires</v>
          </cell>
          <cell r="F275" t="str">
            <v>Outdoor</v>
          </cell>
          <cell r="G275" t="str">
            <v>Herrera Vegas,Hipolito Yrigoyen ,Buenos Aires,RARBHEG01GABINETE</v>
          </cell>
          <cell r="H275">
            <v>0</v>
          </cell>
          <cell r="I275" t="str">
            <v>36º 5' 10.13</v>
          </cell>
          <cell r="J275" t="str">
            <v>61º 24' 29.70</v>
          </cell>
          <cell r="K275" t="str">
            <v>172.31.210.234</v>
          </cell>
          <cell r="L275" t="str">
            <v>FIBERHOME</v>
          </cell>
          <cell r="M275">
            <v>2017010432</v>
          </cell>
          <cell r="N275" t="str">
            <v>ATN910B</v>
          </cell>
          <cell r="O275" t="str">
            <v>ENTREGADO</v>
          </cell>
          <cell r="P275" t="str">
            <v>OK</v>
          </cell>
          <cell r="R275">
            <v>43180</v>
          </cell>
          <cell r="S275">
            <v>21870.487577639749</v>
          </cell>
          <cell r="T275">
            <v>4284</v>
          </cell>
          <cell r="U275">
            <v>3500</v>
          </cell>
          <cell r="V275">
            <v>7784</v>
          </cell>
        </row>
        <row r="276">
          <cell r="C276" t="str">
            <v>Aldea San Rafael</v>
          </cell>
          <cell r="D276" t="str">
            <v>Parana</v>
          </cell>
          <cell r="E276" t="str">
            <v>Entre Rios</v>
          </cell>
          <cell r="F276" t="str">
            <v>Outdoor</v>
          </cell>
          <cell r="G276" t="str">
            <v>Aldea San Rafael,Parana,Entre Rios,RAREASR01GABINETE</v>
          </cell>
          <cell r="H276">
            <v>0</v>
          </cell>
          <cell r="I276" t="str">
            <v>31°57'27,31"S</v>
          </cell>
          <cell r="J276" t="str">
            <v>60°15'14,71"W</v>
          </cell>
          <cell r="K276" t="str">
            <v>172.31.202.74</v>
          </cell>
          <cell r="L276" t="str">
            <v xml:space="preserve">ELTEK FLATPACK </v>
          </cell>
          <cell r="M276">
            <v>2017010250</v>
          </cell>
          <cell r="N276" t="str">
            <v>ATN910B</v>
          </cell>
          <cell r="O276" t="str">
            <v>ENTREGADO</v>
          </cell>
          <cell r="P276" t="str">
            <v>OK</v>
          </cell>
          <cell r="R276">
            <v>43196</v>
          </cell>
          <cell r="S276">
            <v>21870.487577639749</v>
          </cell>
          <cell r="T276">
            <v>4284</v>
          </cell>
          <cell r="U276">
            <v>3500</v>
          </cell>
          <cell r="V276">
            <v>7784</v>
          </cell>
        </row>
        <row r="277">
          <cell r="C277" t="str">
            <v>Fracan</v>
          </cell>
          <cell r="D277" t="str">
            <v>Fracan</v>
          </cell>
          <cell r="E277" t="str">
            <v>Misiones</v>
          </cell>
          <cell r="F277" t="str">
            <v>Outdoor</v>
          </cell>
          <cell r="G277" t="str">
            <v>Fracan,Fracan,Misiones,RARNFRC01GABINETE</v>
          </cell>
          <cell r="H277">
            <v>0</v>
          </cell>
          <cell r="I277" t="str">
            <v>26°44'33,51"S</v>
          </cell>
          <cell r="J277" t="str">
            <v>54°17'41,05"W</v>
          </cell>
          <cell r="K277" t="str">
            <v>172.31.226.130</v>
          </cell>
          <cell r="L277" t="str">
            <v>FIBERHOME</v>
          </cell>
          <cell r="S277">
            <v>21870.487577639749</v>
          </cell>
          <cell r="T277">
            <v>4284</v>
          </cell>
          <cell r="V277">
            <v>4284</v>
          </cell>
        </row>
        <row r="278">
          <cell r="C278" t="str">
            <v>Nueva  Plata</v>
          </cell>
          <cell r="D278" t="str">
            <v>Pehuajo</v>
          </cell>
          <cell r="E278" t="str">
            <v>Buenos Aires</v>
          </cell>
          <cell r="F278" t="str">
            <v>Outdoor</v>
          </cell>
          <cell r="G278" t="str">
            <v>Nueva  Plata,Pehuajo,Buenos Aires,RARBNPT01GABINETE</v>
          </cell>
          <cell r="H278">
            <v>0</v>
          </cell>
          <cell r="I278" t="str">
            <v>35º 55' 16.10</v>
          </cell>
          <cell r="J278" t="str">
            <v>61º 48' 36.95</v>
          </cell>
          <cell r="K278" t="str">
            <v>172.31.227.194</v>
          </cell>
          <cell r="L278" t="str">
            <v>FIBERHOME</v>
          </cell>
          <cell r="M278" t="str">
            <v>2017010648</v>
          </cell>
          <cell r="N278" t="str">
            <v>ATN910B</v>
          </cell>
          <cell r="O278" t="str">
            <v>ENTREGADO</v>
          </cell>
          <cell r="P278" t="str">
            <v>OK</v>
          </cell>
          <cell r="R278">
            <v>43291</v>
          </cell>
          <cell r="S278">
            <v>21870.487577639749</v>
          </cell>
          <cell r="T278">
            <v>4284</v>
          </cell>
          <cell r="U278">
            <v>3500</v>
          </cell>
          <cell r="V278">
            <v>7784</v>
          </cell>
        </row>
        <row r="279">
          <cell r="C279" t="str">
            <v>San Antonio Ms</v>
          </cell>
          <cell r="D279" t="str">
            <v>General Manuel Belgrano</v>
          </cell>
          <cell r="E279" t="str">
            <v>Misiones</v>
          </cell>
          <cell r="F279" t="str">
            <v>Outdoor</v>
          </cell>
          <cell r="G279" t="str">
            <v>San Antonio Ms,General Manuel Belgrano,Misiones,RARNSNT01GABINETE</v>
          </cell>
          <cell r="H279">
            <v>0</v>
          </cell>
          <cell r="I279" t="str">
            <v>26º 3' 18.52</v>
          </cell>
          <cell r="J279" t="str">
            <v>53º 44' 10.61</v>
          </cell>
          <cell r="K279" t="str">
            <v>172.31.228.146</v>
          </cell>
          <cell r="L279" t="str">
            <v>FIBERHOME</v>
          </cell>
          <cell r="M279" t="str">
            <v>2017011011</v>
          </cell>
          <cell r="N279" t="str">
            <v>ATN910B</v>
          </cell>
          <cell r="O279" t="str">
            <v>ENTREGADO</v>
          </cell>
          <cell r="P279" t="str">
            <v>OK</v>
          </cell>
          <cell r="Q279" t="str">
            <v>OK</v>
          </cell>
          <cell r="R279">
            <v>43445</v>
          </cell>
          <cell r="S279">
            <v>21870.487577639749</v>
          </cell>
          <cell r="T279">
            <v>4284</v>
          </cell>
          <cell r="U279">
            <v>3500</v>
          </cell>
          <cell r="V279">
            <v>7784</v>
          </cell>
        </row>
        <row r="280">
          <cell r="C280" t="str">
            <v>Campo Grande</v>
          </cell>
          <cell r="D280" t="str">
            <v>Campo Grande</v>
          </cell>
          <cell r="E280" t="str">
            <v>Misiones</v>
          </cell>
          <cell r="F280" t="str">
            <v>Outdoor</v>
          </cell>
          <cell r="G280" t="str">
            <v>Campo Grande,Campo Grande,Misiones,RARNCGD01GABINETE</v>
          </cell>
          <cell r="H280">
            <v>0</v>
          </cell>
          <cell r="I280" t="str">
            <v>27º 12' 51.29</v>
          </cell>
          <cell r="J280" t="str">
            <v>54º 58' 31.42</v>
          </cell>
          <cell r="K280" t="str">
            <v>172.31.232.42</v>
          </cell>
          <cell r="L280" t="str">
            <v>FIBERHOME</v>
          </cell>
          <cell r="M280" t="str">
            <v>2017010643</v>
          </cell>
          <cell r="N280" t="str">
            <v>ATN910B</v>
          </cell>
          <cell r="O280" t="str">
            <v>ENTREGADO</v>
          </cell>
          <cell r="P280" t="str">
            <v>OK</v>
          </cell>
          <cell r="Q280" t="str">
            <v>OK</v>
          </cell>
          <cell r="R280">
            <v>43398</v>
          </cell>
          <cell r="S280">
            <v>21870.487577639749</v>
          </cell>
          <cell r="T280">
            <v>4284</v>
          </cell>
          <cell r="U280">
            <v>3500</v>
          </cell>
          <cell r="V280">
            <v>7784</v>
          </cell>
        </row>
        <row r="281">
          <cell r="C281" t="str">
            <v>La Colina</v>
          </cell>
          <cell r="D281" t="str">
            <v>La Colina</v>
          </cell>
          <cell r="E281" t="str">
            <v>Buenos Aires</v>
          </cell>
          <cell r="F281" t="str">
            <v>Outdoor</v>
          </cell>
          <cell r="G281" t="str">
            <v>La Colina,La Colina,Buenos Aires,RARBLCL01GABINETE</v>
          </cell>
          <cell r="H281">
            <v>0</v>
          </cell>
          <cell r="I281" t="str">
            <v>37º 21' 36.41</v>
          </cell>
          <cell r="J281" t="str">
            <v>61º 32' 24.26</v>
          </cell>
          <cell r="K281" t="str">
            <v>172.31.227.26</v>
          </cell>
          <cell r="L281" t="str">
            <v>FIBERHOME</v>
          </cell>
          <cell r="M281" t="str">
            <v>2017010636</v>
          </cell>
          <cell r="N281" t="str">
            <v>ATN910B</v>
          </cell>
          <cell r="O281" t="str">
            <v>ENTREGADO</v>
          </cell>
          <cell r="P281" t="str">
            <v>OK</v>
          </cell>
          <cell r="R281">
            <v>43292</v>
          </cell>
          <cell r="S281">
            <v>21870.487577639749</v>
          </cell>
          <cell r="T281">
            <v>4284</v>
          </cell>
          <cell r="U281">
            <v>3500</v>
          </cell>
          <cell r="V281">
            <v>7784</v>
          </cell>
        </row>
        <row r="282">
          <cell r="C282" t="str">
            <v xml:space="preserve">Bellocq </v>
          </cell>
          <cell r="D282" t="str">
            <v>Carlos Casares</v>
          </cell>
          <cell r="E282" t="str">
            <v>Buenos Aires</v>
          </cell>
          <cell r="F282" t="str">
            <v>Outdoor</v>
          </cell>
          <cell r="G282" t="str">
            <v>Bellocq ,Carlos Casares,Buenos Aires,RARBBCQ01GABINETE</v>
          </cell>
          <cell r="H282">
            <v>0</v>
          </cell>
          <cell r="I282" t="str">
            <v>35º 55' 10.59</v>
          </cell>
          <cell r="J282" t="str">
            <v>61º 32' 2.19</v>
          </cell>
          <cell r="K282" t="str">
            <v>172.31.210.202</v>
          </cell>
          <cell r="L282" t="str">
            <v>FIBERHOME</v>
          </cell>
          <cell r="M282">
            <v>2017010430</v>
          </cell>
          <cell r="N282" t="str">
            <v>ATN910B</v>
          </cell>
          <cell r="O282" t="str">
            <v>ENTREGADO</v>
          </cell>
          <cell r="P282" t="str">
            <v>OK</v>
          </cell>
          <cell r="R282">
            <v>43320</v>
          </cell>
          <cell r="S282">
            <v>21870.487577639749</v>
          </cell>
          <cell r="T282">
            <v>4284</v>
          </cell>
          <cell r="U282">
            <v>3500</v>
          </cell>
          <cell r="V282">
            <v>7784</v>
          </cell>
        </row>
        <row r="283">
          <cell r="C283" t="str">
            <v>La Bajada</v>
          </cell>
          <cell r="D283" t="str">
            <v>Paclin</v>
          </cell>
          <cell r="E283" t="str">
            <v>Catamarca</v>
          </cell>
          <cell r="F283" t="str">
            <v>Outdoor</v>
          </cell>
          <cell r="G283" t="str">
            <v>La Bajada,Paclin,Catamarca,RARKBAJ01GABINETE</v>
          </cell>
          <cell r="H283">
            <v>0</v>
          </cell>
          <cell r="I283" t="str">
            <v>28°22'53,83"S</v>
          </cell>
          <cell r="J283" t="str">
            <v>65°37'14,41"W</v>
          </cell>
          <cell r="K283" t="str">
            <v>172.31.220.250</v>
          </cell>
          <cell r="L283" t="str">
            <v>FIBERHOME</v>
          </cell>
          <cell r="O283" t="str">
            <v>ENTREGADO</v>
          </cell>
          <cell r="P283" t="str">
            <v>OK</v>
          </cell>
          <cell r="Q283" t="str">
            <v>NOOK</v>
          </cell>
          <cell r="R283">
            <v>43560</v>
          </cell>
          <cell r="S283">
            <v>21870.487577639749</v>
          </cell>
          <cell r="T283">
            <v>4284</v>
          </cell>
          <cell r="V283">
            <v>4284</v>
          </cell>
        </row>
        <row r="284">
          <cell r="C284" t="str">
            <v>Las Moscas</v>
          </cell>
          <cell r="E284" t="str">
            <v>Entre Rios</v>
          </cell>
          <cell r="F284" t="str">
            <v>Outdoor</v>
          </cell>
          <cell r="G284" t="str">
            <v>Las Moscas,,Entre Rios,RAREMOS01GABINETE</v>
          </cell>
          <cell r="H284">
            <v>0</v>
          </cell>
          <cell r="I284" t="str">
            <v>32°05'26,00"S</v>
          </cell>
          <cell r="J284" t="str">
            <v>58°57'29,10"W</v>
          </cell>
          <cell r="K284" t="str">
            <v>172.31.212.82</v>
          </cell>
          <cell r="L284" t="str">
            <v>FIBERHOME</v>
          </cell>
          <cell r="M284">
            <v>2017010521</v>
          </cell>
          <cell r="N284" t="str">
            <v>ATN910B</v>
          </cell>
          <cell r="O284" t="str">
            <v>ENTREGADO</v>
          </cell>
          <cell r="P284" t="str">
            <v>OBSERVACIONES</v>
          </cell>
          <cell r="Q284" t="str">
            <v>3,82 dB</v>
          </cell>
          <cell r="R284">
            <v>43187</v>
          </cell>
          <cell r="S284">
            <v>21870.487577639749</v>
          </cell>
          <cell r="T284">
            <v>4284</v>
          </cell>
          <cell r="U284">
            <v>3500</v>
          </cell>
          <cell r="V284">
            <v>7784</v>
          </cell>
        </row>
        <row r="285">
          <cell r="C285" t="str">
            <v>Villa San Marcial</v>
          </cell>
          <cell r="E285" t="str">
            <v>Entre Rios</v>
          </cell>
          <cell r="F285" t="str">
            <v>Outdoor</v>
          </cell>
          <cell r="G285" t="str">
            <v>Villa San Marcial,,Entre Rios,RAREVSM01GABINETE</v>
          </cell>
          <cell r="H285">
            <v>0</v>
          </cell>
          <cell r="I285" t="str">
            <v>32°10'47,90"S</v>
          </cell>
          <cell r="J285" t="str">
            <v>58°55'46,90"W</v>
          </cell>
          <cell r="K285" t="str">
            <v>172.31.212.98</v>
          </cell>
          <cell r="L285" t="str">
            <v>FIBERHOME</v>
          </cell>
          <cell r="N285" t="str">
            <v>ATN910B</v>
          </cell>
          <cell r="O285" t="str">
            <v>ENTREGADO</v>
          </cell>
          <cell r="P285" t="str">
            <v>OK</v>
          </cell>
          <cell r="R285">
            <v>43200</v>
          </cell>
          <cell r="S285">
            <v>21870.487577639749</v>
          </cell>
          <cell r="T285">
            <v>4284</v>
          </cell>
          <cell r="U285">
            <v>3500</v>
          </cell>
          <cell r="V285">
            <v>7784</v>
          </cell>
        </row>
        <row r="286">
          <cell r="C286" t="str">
            <v>Rocamora</v>
          </cell>
          <cell r="D286" t="str">
            <v>Uruguay</v>
          </cell>
          <cell r="E286" t="str">
            <v>Entre Rios</v>
          </cell>
          <cell r="F286" t="str">
            <v>Outdoor</v>
          </cell>
          <cell r="G286" t="str">
            <v>Rocamora,Uruguay,Entre Rios,RAREROC01GABINETE</v>
          </cell>
          <cell r="H286">
            <v>0</v>
          </cell>
          <cell r="I286" t="str">
            <v>32°20'31,90"S</v>
          </cell>
          <cell r="J286" t="str">
            <v>58°58'07,20"W</v>
          </cell>
          <cell r="K286" t="str">
            <v>172.31.209.186</v>
          </cell>
          <cell r="L286" t="str">
            <v>FIBERHOME</v>
          </cell>
          <cell r="M286" t="str">
            <v>2017010548</v>
          </cell>
          <cell r="N286" t="str">
            <v>ATN910B</v>
          </cell>
          <cell r="O286" t="str">
            <v>ENTREGADO</v>
          </cell>
          <cell r="P286" t="str">
            <v>OK</v>
          </cell>
          <cell r="R286">
            <v>43272</v>
          </cell>
          <cell r="S286">
            <v>21870.487577639749</v>
          </cell>
          <cell r="T286">
            <v>4284</v>
          </cell>
          <cell r="U286">
            <v>3500</v>
          </cell>
          <cell r="V286">
            <v>7784</v>
          </cell>
        </row>
        <row r="287">
          <cell r="C287" t="str">
            <v>Rosario del Tala</v>
          </cell>
          <cell r="E287" t="str">
            <v>Entre Rios</v>
          </cell>
          <cell r="F287" t="str">
            <v>Outdoor</v>
          </cell>
          <cell r="G287" t="str">
            <v>Rosario del Tala,,Entre Rios,RARERDT01GABINETE</v>
          </cell>
          <cell r="H287">
            <v>0</v>
          </cell>
          <cell r="I287" t="str">
            <v>32°18'10,60"S</v>
          </cell>
          <cell r="J287" t="str">
            <v>59°07'52,08"W</v>
          </cell>
          <cell r="K287" t="str">
            <v>172.31.212.122</v>
          </cell>
          <cell r="L287" t="str">
            <v>FIBERHOME</v>
          </cell>
          <cell r="M287" t="str">
            <v>2017010326</v>
          </cell>
          <cell r="N287" t="str">
            <v>ATN910B</v>
          </cell>
          <cell r="O287" t="str">
            <v>ENTREGADO</v>
          </cell>
          <cell r="P287" t="str">
            <v>OK</v>
          </cell>
          <cell r="R287">
            <v>43187</v>
          </cell>
          <cell r="S287">
            <v>21870.487577639749</v>
          </cell>
          <cell r="T287">
            <v>4284</v>
          </cell>
          <cell r="U287">
            <v>3500</v>
          </cell>
          <cell r="V287">
            <v>7784</v>
          </cell>
        </row>
        <row r="288">
          <cell r="C288" t="str">
            <v>Yavi</v>
          </cell>
          <cell r="D288" t="str">
            <v xml:space="preserve">Yavi </v>
          </cell>
          <cell r="E288" t="str">
            <v>Jujuy</v>
          </cell>
          <cell r="F288" t="str">
            <v>Outdoor</v>
          </cell>
          <cell r="G288" t="str">
            <v>Yavi,Yavi ,Jujuy,RARYYAV01GABINETE</v>
          </cell>
          <cell r="H288">
            <v>0</v>
          </cell>
          <cell r="I288" t="str">
            <v>22°07'54,90"S</v>
          </cell>
          <cell r="J288" t="str">
            <v>65°27'35,40"W</v>
          </cell>
          <cell r="K288" t="str">
            <v>172.31.209.210</v>
          </cell>
          <cell r="L288" t="str">
            <v>FIBERHOME</v>
          </cell>
          <cell r="M288" t="str">
            <v>2017010296</v>
          </cell>
          <cell r="N288" t="str">
            <v>ATN910B</v>
          </cell>
          <cell r="O288" t="str">
            <v>ENTREGADO</v>
          </cell>
          <cell r="P288" t="str">
            <v>OK</v>
          </cell>
          <cell r="Q288" t="str">
            <v>OK</v>
          </cell>
          <cell r="R288">
            <v>43313</v>
          </cell>
          <cell r="S288">
            <v>21870.487577639749</v>
          </cell>
          <cell r="T288">
            <v>4284</v>
          </cell>
          <cell r="U288">
            <v>3500</v>
          </cell>
          <cell r="V288">
            <v>7784</v>
          </cell>
        </row>
        <row r="289">
          <cell r="C289" t="str">
            <v>Yavi Chico</v>
          </cell>
          <cell r="D289" t="str">
            <v xml:space="preserve">Yavi </v>
          </cell>
          <cell r="E289" t="str">
            <v>Jujuy</v>
          </cell>
          <cell r="F289" t="str">
            <v>Outdoor</v>
          </cell>
          <cell r="G289" t="str">
            <v>Yavi Chico,Yavi ,Jujuy,RARYYVC01GABINETE</v>
          </cell>
          <cell r="H289">
            <v>0</v>
          </cell>
          <cell r="I289" t="str">
            <v>22°05'59,70"S</v>
          </cell>
          <cell r="J289" t="str">
            <v>65°27'31,20"W</v>
          </cell>
          <cell r="K289" t="str">
            <v>172.31.209.218</v>
          </cell>
          <cell r="L289" t="str">
            <v>FIBERHOME</v>
          </cell>
          <cell r="M289" t="str">
            <v>2017010553</v>
          </cell>
          <cell r="N289" t="str">
            <v>ATN910B</v>
          </cell>
          <cell r="O289" t="str">
            <v>ENTREGADO</v>
          </cell>
          <cell r="P289" t="str">
            <v>OK</v>
          </cell>
          <cell r="Q289" t="str">
            <v>OK</v>
          </cell>
          <cell r="R289">
            <v>43313</v>
          </cell>
          <cell r="S289">
            <v>21870.487577639749</v>
          </cell>
          <cell r="T289">
            <v>4284</v>
          </cell>
          <cell r="U289">
            <v>3500</v>
          </cell>
          <cell r="V289">
            <v>7784</v>
          </cell>
        </row>
        <row r="290">
          <cell r="C290" t="str">
            <v>Paraje Pavon</v>
          </cell>
          <cell r="D290" t="str">
            <v xml:space="preserve">General Lavalle </v>
          </cell>
          <cell r="E290" t="str">
            <v>Buenos Aires</v>
          </cell>
          <cell r="F290" t="str">
            <v>Outdoor</v>
          </cell>
          <cell r="G290" t="str">
            <v>Paraje Pavon,General Lavalle ,Buenos Aires,RARBPVN01GABINETE</v>
          </cell>
          <cell r="H290">
            <v>0</v>
          </cell>
          <cell r="I290" t="str">
            <v>36º 42' 45.33</v>
          </cell>
          <cell r="J290" t="str">
            <v>56º 43' 58.06</v>
          </cell>
          <cell r="K290" t="str">
            <v>172.31.210.90</v>
          </cell>
          <cell r="L290" t="str">
            <v>FIBERHOME</v>
          </cell>
          <cell r="M290" t="str">
            <v>2017010562</v>
          </cell>
          <cell r="N290" t="str">
            <v>ATN910B</v>
          </cell>
          <cell r="O290" t="str">
            <v>ENTREGADO</v>
          </cell>
          <cell r="P290" t="str">
            <v>OK</v>
          </cell>
          <cell r="R290">
            <v>43225</v>
          </cell>
          <cell r="S290">
            <v>21870.487577639749</v>
          </cell>
          <cell r="T290">
            <v>4284</v>
          </cell>
          <cell r="U290">
            <v>3500</v>
          </cell>
          <cell r="V290">
            <v>7784</v>
          </cell>
        </row>
        <row r="291">
          <cell r="C291" t="str">
            <v>Gral Campos</v>
          </cell>
          <cell r="E291" t="str">
            <v>Entre Rios</v>
          </cell>
          <cell r="F291" t="str">
            <v>Outdoor</v>
          </cell>
          <cell r="G291" t="str">
            <v>Gral Campos,,Entre Rios,RAREGCM01GABINETE</v>
          </cell>
          <cell r="H291">
            <v>0</v>
          </cell>
          <cell r="I291" t="str">
            <v>31°31’36.60"</v>
          </cell>
          <cell r="J291" t="str">
            <v>58°24'30.70"</v>
          </cell>
          <cell r="K291" t="str">
            <v>172.31.212.146</v>
          </cell>
          <cell r="L291" t="str">
            <v>FIBERHOME</v>
          </cell>
          <cell r="M291">
            <v>2017010525</v>
          </cell>
          <cell r="N291" t="str">
            <v>ATN910B</v>
          </cell>
          <cell r="O291" t="str">
            <v>ENTREGADO</v>
          </cell>
          <cell r="P291" t="str">
            <v>OK</v>
          </cell>
          <cell r="R291">
            <v>43201</v>
          </cell>
          <cell r="S291">
            <v>21870.487577639749</v>
          </cell>
          <cell r="T291">
            <v>4284</v>
          </cell>
          <cell r="U291">
            <v>3500</v>
          </cell>
          <cell r="V291">
            <v>7784</v>
          </cell>
        </row>
        <row r="292">
          <cell r="C292" t="str">
            <v>Jubileo</v>
          </cell>
          <cell r="E292" t="str">
            <v>Entre Rios</v>
          </cell>
          <cell r="F292" t="str">
            <v>Outdoor</v>
          </cell>
          <cell r="G292" t="str">
            <v>Jubileo,,Entre Rios,RAREJBL01GABINETE</v>
          </cell>
          <cell r="H292">
            <v>0</v>
          </cell>
          <cell r="I292" t="str">
            <v>31°44’00.40"</v>
          </cell>
          <cell r="J292" t="str">
            <v>58°38'00.70"</v>
          </cell>
          <cell r="K292" t="str">
            <v>172.31.212.242</v>
          </cell>
          <cell r="L292" t="str">
            <v>FIBERHOME</v>
          </cell>
          <cell r="M292">
            <v>2017010588</v>
          </cell>
          <cell r="N292" t="str">
            <v>ATN910B</v>
          </cell>
          <cell r="O292" t="str">
            <v>ENTREGADO</v>
          </cell>
          <cell r="P292" t="str">
            <v>OK</v>
          </cell>
          <cell r="R292">
            <v>43201</v>
          </cell>
          <cell r="S292">
            <v>21870.487577639749</v>
          </cell>
          <cell r="T292">
            <v>4284</v>
          </cell>
          <cell r="U292">
            <v>3500</v>
          </cell>
          <cell r="V292">
            <v>7784</v>
          </cell>
        </row>
        <row r="293">
          <cell r="C293" t="str">
            <v>Villa Clara</v>
          </cell>
          <cell r="E293" t="str">
            <v>Entre Rios</v>
          </cell>
          <cell r="F293" t="str">
            <v>Outdoor</v>
          </cell>
          <cell r="G293" t="str">
            <v>Villa Clara,,Entre Rios,RAREVCL01GABINETE</v>
          </cell>
          <cell r="H293">
            <v>0</v>
          </cell>
          <cell r="I293" t="str">
            <v>31°49’49.86"</v>
          </cell>
          <cell r="J293" t="str">
            <v>58°49'26.70"</v>
          </cell>
          <cell r="K293" t="str">
            <v>172.31.212.250</v>
          </cell>
          <cell r="L293" t="str">
            <v>FIBERHOME</v>
          </cell>
          <cell r="M293">
            <v>2017010569</v>
          </cell>
          <cell r="N293" t="str">
            <v>ATN910B</v>
          </cell>
          <cell r="O293" t="str">
            <v>ENTREGADO</v>
          </cell>
          <cell r="P293" t="str">
            <v>OK</v>
          </cell>
          <cell r="R293">
            <v>43201</v>
          </cell>
          <cell r="S293">
            <v>21870.487577639749</v>
          </cell>
          <cell r="T293">
            <v>4284</v>
          </cell>
          <cell r="U293">
            <v>3500</v>
          </cell>
          <cell r="V293">
            <v>7784</v>
          </cell>
        </row>
        <row r="294">
          <cell r="C294" t="str">
            <v>Rincon de Nogoya</v>
          </cell>
          <cell r="D294" t="str">
            <v>Victoria</v>
          </cell>
          <cell r="E294" t="str">
            <v>Entre Rios</v>
          </cell>
          <cell r="F294" t="str">
            <v>Outdoor</v>
          </cell>
          <cell r="G294" t="str">
            <v>Rincon de Nogoya,Victoria,Entre Rios,RARERNY01GABINETE</v>
          </cell>
          <cell r="H294">
            <v>0</v>
          </cell>
          <cell r="I294" t="str">
            <v>32°46'52,10"S</v>
          </cell>
          <cell r="J294" t="str">
            <v>59°54'19,60"W</v>
          </cell>
          <cell r="K294" t="str">
            <v>172.31.213.2</v>
          </cell>
          <cell r="L294" t="str">
            <v>FIBERHOME</v>
          </cell>
          <cell r="M294">
            <v>2017010371</v>
          </cell>
          <cell r="N294" t="str">
            <v>ATN910B</v>
          </cell>
          <cell r="O294" t="str">
            <v>ENTREGADO</v>
          </cell>
          <cell r="P294" t="str">
            <v>OK</v>
          </cell>
          <cell r="Q294" t="str">
            <v>OK</v>
          </cell>
          <cell r="R294">
            <v>43678</v>
          </cell>
          <cell r="S294">
            <v>21870.487577639749</v>
          </cell>
          <cell r="T294">
            <v>4284</v>
          </cell>
          <cell r="U294">
            <v>3500</v>
          </cell>
          <cell r="V294">
            <v>7784</v>
          </cell>
        </row>
        <row r="295">
          <cell r="C295" t="str">
            <v>Laguna del Pescado</v>
          </cell>
          <cell r="D295" t="str">
            <v>Victoria</v>
          </cell>
          <cell r="E295" t="str">
            <v>Entre Rios</v>
          </cell>
          <cell r="F295" t="str">
            <v>Outdoor</v>
          </cell>
          <cell r="G295" t="str">
            <v>Laguna del Pescado,Victoria,Entre Rios,RARELPC01GABINETE</v>
          </cell>
          <cell r="H295">
            <v>0</v>
          </cell>
          <cell r="I295" t="str">
            <v>32°41'08,30"S</v>
          </cell>
          <cell r="J295" t="str">
            <v>60°00'52,50"W</v>
          </cell>
          <cell r="K295" t="str">
            <v>172.31.213.10</v>
          </cell>
          <cell r="L295" t="str">
            <v>FIBERHOME</v>
          </cell>
          <cell r="M295" t="str">
            <v>20177010355</v>
          </cell>
          <cell r="N295" t="str">
            <v>ATN910B</v>
          </cell>
          <cell r="O295" t="str">
            <v>ENTREGADO</v>
          </cell>
          <cell r="P295" t="str">
            <v>OK</v>
          </cell>
          <cell r="R295">
            <v>43314</v>
          </cell>
          <cell r="S295">
            <v>21870.487577639749</v>
          </cell>
          <cell r="T295">
            <v>4284</v>
          </cell>
          <cell r="U295">
            <v>3500</v>
          </cell>
          <cell r="V295">
            <v>7784</v>
          </cell>
        </row>
        <row r="296">
          <cell r="C296" t="str">
            <v>Gobernador Febre</v>
          </cell>
          <cell r="D296" t="str">
            <v>Nogoya</v>
          </cell>
          <cell r="E296" t="str">
            <v>Entre Rios</v>
          </cell>
          <cell r="F296" t="str">
            <v>Outdoor</v>
          </cell>
          <cell r="G296" t="str">
            <v>Gobernador Febre,Nogoya,Entre Rios,RAREFEB01GABINETE</v>
          </cell>
          <cell r="H296">
            <v>0</v>
          </cell>
          <cell r="I296" t="str">
            <v>32°28'29,47"S</v>
          </cell>
          <cell r="J296" t="str">
            <v>59°54'48,04"W</v>
          </cell>
          <cell r="K296" t="str">
            <v>172.31.213.26</v>
          </cell>
          <cell r="L296" t="str">
            <v>FIBERHOME</v>
          </cell>
          <cell r="M296" t="str">
            <v>2017010349</v>
          </cell>
          <cell r="N296" t="str">
            <v>ATN910B</v>
          </cell>
          <cell r="O296" t="str">
            <v>ENTREGADO</v>
          </cell>
          <cell r="P296" t="str">
            <v>OK</v>
          </cell>
          <cell r="R296">
            <v>43313</v>
          </cell>
          <cell r="S296">
            <v>21870.487577639749</v>
          </cell>
          <cell r="T296">
            <v>4284</v>
          </cell>
          <cell r="U296">
            <v>3500</v>
          </cell>
          <cell r="V296">
            <v>7784</v>
          </cell>
        </row>
        <row r="297">
          <cell r="C297" t="str">
            <v>Casira</v>
          </cell>
          <cell r="D297" t="str">
            <v>Santa Catalina</v>
          </cell>
          <cell r="E297" t="str">
            <v>Jujuy</v>
          </cell>
          <cell r="F297" t="str">
            <v>Outdoor</v>
          </cell>
          <cell r="G297" t="str">
            <v>Casira,Santa Catalina,Jujuy,RARYCIA01GABINETE</v>
          </cell>
          <cell r="H297">
            <v>0</v>
          </cell>
          <cell r="I297" t="str">
            <v>21°58'41,90"S</v>
          </cell>
          <cell r="J297" t="str">
            <v>65°53'42,98"W</v>
          </cell>
          <cell r="K297" t="str">
            <v>172.31.209.18</v>
          </cell>
          <cell r="L297" t="str">
            <v>FIBERHOME</v>
          </cell>
          <cell r="M297" t="str">
            <v>2017010315</v>
          </cell>
          <cell r="N297" t="str">
            <v>ATN910B</v>
          </cell>
          <cell r="O297" t="str">
            <v>ENTREGADO</v>
          </cell>
          <cell r="P297" t="str">
            <v>OK</v>
          </cell>
          <cell r="Q297" t="str">
            <v>OK</v>
          </cell>
          <cell r="R297">
            <v>43333</v>
          </cell>
          <cell r="S297">
            <v>21870.487577639749</v>
          </cell>
          <cell r="T297">
            <v>4284</v>
          </cell>
          <cell r="U297">
            <v>3500</v>
          </cell>
          <cell r="V297">
            <v>7784</v>
          </cell>
        </row>
        <row r="298">
          <cell r="C298" t="str">
            <v>Colonia Ensayo</v>
          </cell>
          <cell r="E298" t="str">
            <v>Entre Rios</v>
          </cell>
          <cell r="F298" t="str">
            <v>Outdoor</v>
          </cell>
          <cell r="G298" t="str">
            <v>Colonia Ensayo,,Entre Rios,RARECEN01GABINETE</v>
          </cell>
          <cell r="H298">
            <v>0</v>
          </cell>
          <cell r="I298" t="str">
            <v>31°51'54,60"S</v>
          </cell>
          <cell r="J298" t="str">
            <v>60°34'33,30"W</v>
          </cell>
          <cell r="K298" t="str">
            <v>172.31.209.66</v>
          </cell>
          <cell r="L298" t="str">
            <v>FIBERHOME</v>
          </cell>
          <cell r="M298" t="str">
            <v>2017010582</v>
          </cell>
          <cell r="N298" t="str">
            <v>ATN910B</v>
          </cell>
          <cell r="O298" t="str">
            <v>ENTREGADO</v>
          </cell>
          <cell r="P298" t="str">
            <v>OK</v>
          </cell>
          <cell r="R298">
            <v>43263</v>
          </cell>
          <cell r="S298">
            <v>21870.487577639749</v>
          </cell>
          <cell r="T298">
            <v>4284</v>
          </cell>
          <cell r="U298">
            <v>3500</v>
          </cell>
          <cell r="V298">
            <v>7784</v>
          </cell>
        </row>
        <row r="299">
          <cell r="C299" t="str">
            <v>Aldea Spatzenkutter</v>
          </cell>
          <cell r="E299" t="str">
            <v>Entre Rios</v>
          </cell>
          <cell r="F299" t="str">
            <v>Outdoor</v>
          </cell>
          <cell r="G299" t="str">
            <v>Aldea Spatzenkutter,,Entre Rios,RAREAKT01GABINETE</v>
          </cell>
          <cell r="H299">
            <v>0</v>
          </cell>
          <cell r="I299" t="str">
            <v>31º 56' 48.68</v>
          </cell>
          <cell r="J299" t="str">
            <v>60º 34' 54.86</v>
          </cell>
          <cell r="K299" t="str">
            <v>172.31.209.122</v>
          </cell>
          <cell r="L299" t="str">
            <v>FIBERHOME</v>
          </cell>
          <cell r="M299">
            <v>2017010743</v>
          </cell>
          <cell r="N299" t="str">
            <v>ATN910B</v>
          </cell>
          <cell r="O299" t="str">
            <v>ENTREGADO</v>
          </cell>
          <cell r="P299" t="str">
            <v>OK</v>
          </cell>
          <cell r="R299">
            <v>43215</v>
          </cell>
          <cell r="S299">
            <v>21870.487577639749</v>
          </cell>
          <cell r="T299">
            <v>4284</v>
          </cell>
          <cell r="U299">
            <v>3500</v>
          </cell>
          <cell r="V299">
            <v>7784</v>
          </cell>
        </row>
        <row r="300">
          <cell r="C300" t="str">
            <v>Mercedes</v>
          </cell>
          <cell r="E300" t="str">
            <v>Buenos Aires</v>
          </cell>
          <cell r="F300" t="str">
            <v>Outdoor</v>
          </cell>
          <cell r="G300" t="str">
            <v>Mercedes,,Buenos Aires,RARBMCD01GABINETE</v>
          </cell>
          <cell r="H300">
            <v>0</v>
          </cell>
          <cell r="I300" t="str">
            <v>34°40'30,56"S</v>
          </cell>
          <cell r="J300" t="str">
            <v>59°26'25,99"W</v>
          </cell>
          <cell r="K300" t="str">
            <v>172.31.210.2</v>
          </cell>
          <cell r="L300" t="str">
            <v>FIBERHOME</v>
          </cell>
          <cell r="M300" t="str">
            <v>2017011110</v>
          </cell>
          <cell r="N300" t="str">
            <v>ATN910B</v>
          </cell>
          <cell r="O300" t="str">
            <v>ENTREGADO</v>
          </cell>
          <cell r="P300" t="str">
            <v>OK</v>
          </cell>
          <cell r="R300">
            <v>43285</v>
          </cell>
          <cell r="S300">
            <v>21870.487577639749</v>
          </cell>
          <cell r="T300">
            <v>4284</v>
          </cell>
          <cell r="U300">
            <v>3500</v>
          </cell>
          <cell r="V300">
            <v>7784</v>
          </cell>
        </row>
        <row r="301">
          <cell r="C301" t="str">
            <v>Malena</v>
          </cell>
          <cell r="D301" t="str">
            <v>Rio Cuarto</v>
          </cell>
          <cell r="E301" t="str">
            <v>Cordoba</v>
          </cell>
          <cell r="F301" t="str">
            <v>Outdoor</v>
          </cell>
          <cell r="G301" t="str">
            <v>Malena,Rio Cuarto,Cordoba,RARXMAE01GABINETE</v>
          </cell>
          <cell r="H301">
            <v>0</v>
          </cell>
          <cell r="I301" t="str">
            <v>33°29'25,70"S</v>
          </cell>
          <cell r="J301" t="str">
            <v>64°26'13,70"W</v>
          </cell>
          <cell r="K301" t="str">
            <v>172.31.217.186</v>
          </cell>
          <cell r="L301" t="str">
            <v>FIBERHOME</v>
          </cell>
          <cell r="M301" t="str">
            <v>2017010731</v>
          </cell>
          <cell r="N301" t="str">
            <v>ATN910B</v>
          </cell>
          <cell r="O301" t="str">
            <v>ENTREGADO</v>
          </cell>
          <cell r="P301" t="str">
            <v>OK</v>
          </cell>
          <cell r="Q301" t="str">
            <v>OK</v>
          </cell>
          <cell r="R301">
            <v>43579</v>
          </cell>
          <cell r="S301">
            <v>21870.487577639749</v>
          </cell>
          <cell r="T301">
            <v>4284</v>
          </cell>
          <cell r="U301">
            <v>3500</v>
          </cell>
          <cell r="V301">
            <v>7784</v>
          </cell>
        </row>
        <row r="302">
          <cell r="C302" t="str">
            <v>Guardamonte</v>
          </cell>
          <cell r="E302" t="str">
            <v>Entre Rios</v>
          </cell>
          <cell r="F302" t="str">
            <v>Outdoor</v>
          </cell>
          <cell r="G302" t="str">
            <v>Guardamonte,,Entre Rios,RAREGMT01GABINETE</v>
          </cell>
          <cell r="H302">
            <v>0</v>
          </cell>
          <cell r="I302" t="str">
            <v>32°05'05,40"S</v>
          </cell>
          <cell r="J302" t="str">
            <v>59°18'28,90"W</v>
          </cell>
          <cell r="K302" t="str">
            <v>172.31.209.162</v>
          </cell>
          <cell r="L302" t="str">
            <v>FIBERHOME</v>
          </cell>
          <cell r="M302">
            <v>2017010549</v>
          </cell>
          <cell r="N302" t="str">
            <v>ATN910B</v>
          </cell>
          <cell r="O302" t="str">
            <v>ENTREGADO</v>
          </cell>
          <cell r="P302" t="str">
            <v>OK</v>
          </cell>
          <cell r="R302">
            <v>43281</v>
          </cell>
          <cell r="S302">
            <v>21870.487577639749</v>
          </cell>
          <cell r="T302">
            <v>4284</v>
          </cell>
          <cell r="U302">
            <v>3500</v>
          </cell>
          <cell r="V302">
            <v>7784</v>
          </cell>
        </row>
        <row r="303">
          <cell r="C303" t="str">
            <v>Durazno</v>
          </cell>
          <cell r="E303" t="str">
            <v>Entre Rios</v>
          </cell>
          <cell r="F303" t="str">
            <v>Outdoor</v>
          </cell>
          <cell r="G303" t="str">
            <v>Durazno,,Entre Rios, RARKDUR01GABINETE</v>
          </cell>
          <cell r="H303">
            <v>0</v>
          </cell>
          <cell r="I303" t="str">
            <v>31°59'19,08"S</v>
          </cell>
          <cell r="J303" t="str">
            <v>59°16'53,09"W</v>
          </cell>
          <cell r="K303" t="str">
            <v>172.31.209.146</v>
          </cell>
          <cell r="L303" t="str">
            <v>FIBERHOME</v>
          </cell>
          <cell r="M303">
            <v>2017010422</v>
          </cell>
          <cell r="N303" t="str">
            <v>ATN910B</v>
          </cell>
          <cell r="O303" t="str">
            <v>ENTREGADO</v>
          </cell>
          <cell r="P303" t="str">
            <v>OK</v>
          </cell>
          <cell r="R303">
            <v>43251</v>
          </cell>
          <cell r="S303">
            <v>21870.487577639749</v>
          </cell>
          <cell r="T303">
            <v>4284</v>
          </cell>
          <cell r="U303">
            <v>3500</v>
          </cell>
          <cell r="V303">
            <v>7784</v>
          </cell>
        </row>
        <row r="304">
          <cell r="C304" t="str">
            <v>Napaleofu</v>
          </cell>
          <cell r="D304" t="str">
            <v>Balcarce</v>
          </cell>
          <cell r="E304" t="str">
            <v>Buenos Aires</v>
          </cell>
          <cell r="F304" t="str">
            <v>Outdoor</v>
          </cell>
          <cell r="G304" t="str">
            <v>Napaleofu,Balcarce,Buenos Aires,RARBNPL01GABINETE</v>
          </cell>
          <cell r="H304">
            <v>0</v>
          </cell>
          <cell r="I304" t="str">
            <v>37°37'44,20"S</v>
          </cell>
          <cell r="J304" t="str">
            <v>58°44'51,23"W</v>
          </cell>
          <cell r="K304" t="str">
            <v>172.31.210.138</v>
          </cell>
          <cell r="L304" t="str">
            <v>FIBERHOME</v>
          </cell>
          <cell r="M304">
            <v>2017011058</v>
          </cell>
          <cell r="N304" t="str">
            <v>ATN910B</v>
          </cell>
          <cell r="O304" t="str">
            <v>ENTREGADO</v>
          </cell>
          <cell r="P304" t="str">
            <v>OK</v>
          </cell>
          <cell r="Q304" t="str">
            <v>OK</v>
          </cell>
          <cell r="R304">
            <v>43536</v>
          </cell>
          <cell r="S304">
            <v>21870.487577639749</v>
          </cell>
          <cell r="T304">
            <v>4284</v>
          </cell>
          <cell r="U304">
            <v>3500</v>
          </cell>
          <cell r="V304">
            <v>7784</v>
          </cell>
        </row>
        <row r="305">
          <cell r="C305" t="str">
            <v>Estancia San Pedro</v>
          </cell>
          <cell r="D305" t="str">
            <v>Villaguay</v>
          </cell>
          <cell r="E305" t="str">
            <v>Entre Rios</v>
          </cell>
          <cell r="F305" t="str">
            <v>Outdoor</v>
          </cell>
          <cell r="G305" t="str">
            <v>Estancia San Pedro,Villaguay,Entre Rios,RAREESP01GABINETE</v>
          </cell>
          <cell r="H305">
            <v>0</v>
          </cell>
          <cell r="I305" t="str">
            <v>32°20'33,05"S</v>
          </cell>
          <cell r="J305" t="str">
            <v>58°38'52,78"W</v>
          </cell>
          <cell r="K305" t="str">
            <v>172.31.211.146</v>
          </cell>
          <cell r="L305" t="str">
            <v>FIBERHOME</v>
          </cell>
          <cell r="M305">
            <v>2017010428</v>
          </cell>
          <cell r="N305" t="str">
            <v>ATN910B</v>
          </cell>
          <cell r="O305" t="str">
            <v>ENTREGADO</v>
          </cell>
          <cell r="P305" t="str">
            <v>OK</v>
          </cell>
          <cell r="R305">
            <v>43214</v>
          </cell>
          <cell r="S305">
            <v>21870.487577639749</v>
          </cell>
          <cell r="T305">
            <v>4284</v>
          </cell>
          <cell r="U305">
            <v>3500</v>
          </cell>
          <cell r="V305">
            <v>7784</v>
          </cell>
        </row>
        <row r="306">
          <cell r="C306" t="str">
            <v>Paso de la Laguna</v>
          </cell>
          <cell r="D306" t="str">
            <v>Villaguay</v>
          </cell>
          <cell r="E306" t="str">
            <v>Entre Rios</v>
          </cell>
          <cell r="F306" t="str">
            <v>Outdoor</v>
          </cell>
          <cell r="G306" t="str">
            <v>Paso de la Laguna,Villaguay,Entre Rios,RAREPDL01GABINETE</v>
          </cell>
          <cell r="H306">
            <v>0</v>
          </cell>
          <cell r="I306" t="str">
            <v>31°48'05,70"S</v>
          </cell>
          <cell r="J306" t="str">
            <v>59°09'32,90"W</v>
          </cell>
          <cell r="K306" t="str">
            <v>172.31.209.170</v>
          </cell>
          <cell r="L306" t="str">
            <v>FIBERHOME</v>
          </cell>
          <cell r="M306" t="str">
            <v>2017010356</v>
          </cell>
          <cell r="N306" t="str">
            <v>ATN910B</v>
          </cell>
          <cell r="O306" t="str">
            <v>ENTREGADO</v>
          </cell>
          <cell r="P306" t="str">
            <v>OK</v>
          </cell>
          <cell r="R306">
            <v>43227</v>
          </cell>
          <cell r="S306">
            <v>21870.487577639749</v>
          </cell>
          <cell r="T306">
            <v>4284</v>
          </cell>
          <cell r="U306">
            <v>3500</v>
          </cell>
          <cell r="V306">
            <v>7784</v>
          </cell>
        </row>
        <row r="307">
          <cell r="C307" t="str">
            <v>Santa Anita</v>
          </cell>
          <cell r="D307" t="str">
            <v>Uruguay</v>
          </cell>
          <cell r="E307" t="str">
            <v>Entre Rios</v>
          </cell>
          <cell r="F307" t="str">
            <v>Outdoor</v>
          </cell>
          <cell r="G307" t="str">
            <v>Santa Anita,Uruguay,Entre Rios,RARESAN01GABINETE</v>
          </cell>
          <cell r="H307">
            <v>0</v>
          </cell>
          <cell r="I307" t="str">
            <v>32°10'43,70"S</v>
          </cell>
          <cell r="J307" t="str">
            <v>58°47'22,40"W</v>
          </cell>
          <cell r="K307" t="str">
            <v>172.31.212.90</v>
          </cell>
          <cell r="L307" t="str">
            <v>FIBERHOME</v>
          </cell>
          <cell r="M307" t="str">
            <v>2017010354</v>
          </cell>
          <cell r="N307" t="str">
            <v>ATN910B</v>
          </cell>
          <cell r="O307" t="str">
            <v>ENTREGADO</v>
          </cell>
          <cell r="P307" t="str">
            <v>OK</v>
          </cell>
          <cell r="R307">
            <v>43214</v>
          </cell>
          <cell r="S307">
            <v>21870.487577639749</v>
          </cell>
          <cell r="T307">
            <v>4284</v>
          </cell>
          <cell r="U307">
            <v>3500</v>
          </cell>
          <cell r="V307">
            <v>7784</v>
          </cell>
        </row>
        <row r="308">
          <cell r="C308" t="str">
            <v>Huancar</v>
          </cell>
          <cell r="D308" t="str">
            <v>Susques</v>
          </cell>
          <cell r="E308" t="str">
            <v>Jujuy</v>
          </cell>
          <cell r="F308" t="str">
            <v>Outdoor</v>
          </cell>
          <cell r="G308" t="str">
            <v>Huancar,Susques,Jujuy,RARYHNC01GABINETE</v>
          </cell>
          <cell r="H308">
            <v>0</v>
          </cell>
          <cell r="I308" t="str">
            <v>23°33'49,79"S</v>
          </cell>
          <cell r="J308" t="str">
            <v>66°24'35,71"W</v>
          </cell>
          <cell r="K308" t="str">
            <v>172.31.221.210</v>
          </cell>
          <cell r="L308" t="str">
            <v>FIBERHOME</v>
          </cell>
          <cell r="M308" t="str">
            <v>2017010872</v>
          </cell>
          <cell r="N308" t="str">
            <v>ATN910B</v>
          </cell>
          <cell r="O308" t="str">
            <v>ENTREGADO</v>
          </cell>
          <cell r="P308" t="str">
            <v>OK</v>
          </cell>
          <cell r="R308">
            <v>43215</v>
          </cell>
          <cell r="S308">
            <v>21870.487577639749</v>
          </cell>
          <cell r="T308">
            <v>4284</v>
          </cell>
          <cell r="U308">
            <v>3500</v>
          </cell>
          <cell r="V308">
            <v>7784</v>
          </cell>
        </row>
        <row r="309">
          <cell r="C309" t="str">
            <v>Pastos Chicos</v>
          </cell>
          <cell r="D309" t="str">
            <v>Susques</v>
          </cell>
          <cell r="E309" t="str">
            <v>Jujuy</v>
          </cell>
          <cell r="F309" t="str">
            <v>Outdoor</v>
          </cell>
          <cell r="G309" t="str">
            <v>Pastos Chicos,Susques,Jujuy,RARYPSC01GABINETE</v>
          </cell>
          <cell r="H309">
            <v>0</v>
          </cell>
          <cell r="I309" t="str">
            <v>23°45'52,32"S</v>
          </cell>
          <cell r="J309" t="str">
            <v>66°26'21,74"W</v>
          </cell>
          <cell r="K309" t="str">
            <v>172.31.221.218</v>
          </cell>
          <cell r="L309" t="str">
            <v>FIBERHOME</v>
          </cell>
          <cell r="M309" t="str">
            <v>2017010797</v>
          </cell>
          <cell r="N309" t="str">
            <v>ATN910B</v>
          </cell>
          <cell r="O309" t="str">
            <v>ENTREGADO</v>
          </cell>
          <cell r="P309" t="str">
            <v>OK</v>
          </cell>
          <cell r="R309">
            <v>43216</v>
          </cell>
          <cell r="S309">
            <v>21870.487577639749</v>
          </cell>
          <cell r="T309">
            <v>4284</v>
          </cell>
          <cell r="U309">
            <v>3500</v>
          </cell>
          <cell r="V309">
            <v>7784</v>
          </cell>
        </row>
        <row r="310">
          <cell r="C310" t="str">
            <v>Puesto Sey</v>
          </cell>
          <cell r="D310" t="str">
            <v>Susques</v>
          </cell>
          <cell r="E310" t="str">
            <v>Jujuy</v>
          </cell>
          <cell r="F310" t="str">
            <v>Outdoor</v>
          </cell>
          <cell r="G310" t="str">
            <v>Puesto Sey,Susques,Jujuy,RARYPSY01GABINETE</v>
          </cell>
          <cell r="H310">
            <v>0</v>
          </cell>
          <cell r="I310" t="str">
            <v>23°56'48,00"S</v>
          </cell>
          <cell r="J310" t="str">
            <v>66°29'17,00"W</v>
          </cell>
          <cell r="K310" t="str">
            <v>172.31.221.226</v>
          </cell>
          <cell r="L310" t="str">
            <v>FIBERHOME</v>
          </cell>
          <cell r="M310" t="str">
            <v>2017010798</v>
          </cell>
          <cell r="N310" t="str">
            <v>ATN910B</v>
          </cell>
          <cell r="O310" t="str">
            <v>ENTREGADO</v>
          </cell>
          <cell r="P310" t="str">
            <v>OK</v>
          </cell>
          <cell r="R310">
            <v>43237</v>
          </cell>
          <cell r="S310">
            <v>21870.487577639749</v>
          </cell>
          <cell r="T310">
            <v>4284</v>
          </cell>
          <cell r="U310">
            <v>3500</v>
          </cell>
          <cell r="V310">
            <v>7784</v>
          </cell>
        </row>
        <row r="311">
          <cell r="C311" t="str">
            <v>El Chocon</v>
          </cell>
          <cell r="D311" t="str">
            <v>Confluencia</v>
          </cell>
          <cell r="E311" t="str">
            <v>Neuquen</v>
          </cell>
          <cell r="F311" t="str">
            <v>Outdoor</v>
          </cell>
          <cell r="G311" t="str">
            <v>El Chocon,Confluencia,Neuquen,RARQECC01GABINETE</v>
          </cell>
          <cell r="H311">
            <v>0</v>
          </cell>
          <cell r="I311" t="str">
            <v>39°15'38,36"S</v>
          </cell>
          <cell r="J311" t="str">
            <v>68°49'27,29"W</v>
          </cell>
          <cell r="K311" t="str">
            <v>172.31.209.34</v>
          </cell>
          <cell r="L311" t="str">
            <v>FIBERHOME</v>
          </cell>
          <cell r="M311">
            <v>217011010</v>
          </cell>
          <cell r="N311" t="str">
            <v>ATN910B</v>
          </cell>
          <cell r="O311" t="str">
            <v>ENTREGADO</v>
          </cell>
          <cell r="P311" t="str">
            <v>OK</v>
          </cell>
          <cell r="R311">
            <v>43236</v>
          </cell>
          <cell r="S311">
            <v>21870.487577639749</v>
          </cell>
          <cell r="T311">
            <v>4284</v>
          </cell>
          <cell r="U311">
            <v>3500</v>
          </cell>
          <cell r="V311">
            <v>7784</v>
          </cell>
        </row>
        <row r="312">
          <cell r="C312" t="str">
            <v>Estacion Raices</v>
          </cell>
          <cell r="D312" t="str">
            <v>Villaguay</v>
          </cell>
          <cell r="E312" t="str">
            <v>Entre Rios</v>
          </cell>
          <cell r="F312" t="str">
            <v>Outdoor</v>
          </cell>
          <cell r="G312" t="str">
            <v>Estacion Raices,Villaguay,Entre Rios,RAREERC01GABINETE</v>
          </cell>
          <cell r="H312">
            <v>0</v>
          </cell>
          <cell r="I312" t="str">
            <v>31°54'36,00"S</v>
          </cell>
          <cell r="J312" t="str">
            <v>59°15'35,80"W</v>
          </cell>
          <cell r="K312" t="str">
            <v>172.31.209.154</v>
          </cell>
          <cell r="L312" t="str">
            <v>FIBERHOME</v>
          </cell>
          <cell r="M312">
            <v>2017010544</v>
          </cell>
          <cell r="N312" t="str">
            <v>ATN910B</v>
          </cell>
          <cell r="O312" t="str">
            <v>ENTREGADO</v>
          </cell>
          <cell r="P312" t="str">
            <v>OK</v>
          </cell>
          <cell r="R312">
            <v>43251</v>
          </cell>
          <cell r="S312">
            <v>21870.487577639749</v>
          </cell>
          <cell r="T312">
            <v>4284</v>
          </cell>
          <cell r="U312">
            <v>3500</v>
          </cell>
          <cell r="V312">
            <v>7784</v>
          </cell>
        </row>
        <row r="313">
          <cell r="C313" t="str">
            <v>Libaros</v>
          </cell>
          <cell r="E313" t="str">
            <v>Entre Rios</v>
          </cell>
          <cell r="F313" t="str">
            <v>Outdoor</v>
          </cell>
          <cell r="G313" t="str">
            <v>Libaros,,Entre Rios,RARELIB01GABINETE</v>
          </cell>
          <cell r="H313">
            <v>0</v>
          </cell>
          <cell r="I313" t="str">
            <v>32°15'35,10"S</v>
          </cell>
          <cell r="J313" t="str">
            <v>58°54'32,70"W</v>
          </cell>
          <cell r="K313" t="str">
            <v>172.31.212.106</v>
          </cell>
          <cell r="L313" t="str">
            <v>FIBERHOME</v>
          </cell>
          <cell r="M313">
            <v>2017010439</v>
          </cell>
          <cell r="N313" t="str">
            <v>ATN910B</v>
          </cell>
          <cell r="O313" t="str">
            <v>ENTREGADO</v>
          </cell>
          <cell r="P313" t="str">
            <v>OK</v>
          </cell>
          <cell r="R313">
            <v>43249</v>
          </cell>
          <cell r="S313">
            <v>21870.487577639749</v>
          </cell>
          <cell r="T313">
            <v>4284</v>
          </cell>
          <cell r="U313">
            <v>3500</v>
          </cell>
          <cell r="V313">
            <v>7784</v>
          </cell>
        </row>
        <row r="314">
          <cell r="C314" t="str">
            <v>Aldea San Francisco</v>
          </cell>
          <cell r="E314" t="str">
            <v>Entre Rios</v>
          </cell>
          <cell r="F314" t="str">
            <v>Outdoor</v>
          </cell>
          <cell r="G314" t="str">
            <v>Aldea San Francisco,,Entre Rios,RAREASF01GABINETE</v>
          </cell>
          <cell r="H314">
            <v>0</v>
          </cell>
          <cell r="I314" t="str">
            <v>31°57'43,09"S</v>
          </cell>
          <cell r="J314" t="str">
            <v>60°38'09,20"W</v>
          </cell>
          <cell r="K314" t="str">
            <v>172.31.212.2</v>
          </cell>
          <cell r="L314" t="str">
            <v>FIBERHOME</v>
          </cell>
          <cell r="M314" t="str">
            <v>2017010576</v>
          </cell>
          <cell r="N314" t="str">
            <v>ATN910B</v>
          </cell>
          <cell r="O314" t="str">
            <v>ENTREGADO</v>
          </cell>
          <cell r="P314" t="str">
            <v>OK</v>
          </cell>
          <cell r="R314">
            <v>43258</v>
          </cell>
          <cell r="S314">
            <v>21870.487577639749</v>
          </cell>
          <cell r="T314">
            <v>4284</v>
          </cell>
          <cell r="U314">
            <v>3500</v>
          </cell>
          <cell r="V314">
            <v>7784</v>
          </cell>
        </row>
        <row r="315">
          <cell r="C315" t="str">
            <v>Bajada del Agrio</v>
          </cell>
          <cell r="D315" t="str">
            <v>Picunches</v>
          </cell>
          <cell r="E315" t="str">
            <v>Neuquen</v>
          </cell>
          <cell r="F315" t="str">
            <v>Outdoor</v>
          </cell>
          <cell r="G315" t="str">
            <v>Bajada del Agrio,Picunches,Neuquen,RARQBAG01GABINETE</v>
          </cell>
          <cell r="H315">
            <v>0</v>
          </cell>
          <cell r="I315" t="str">
            <v>38°24'17,04"S</v>
          </cell>
          <cell r="J315" t="str">
            <v>70°01'35,35"W</v>
          </cell>
          <cell r="K315" t="str">
            <v>172.31.213.242</v>
          </cell>
          <cell r="L315" t="str">
            <v>FIBERHOME</v>
          </cell>
          <cell r="M315" t="str">
            <v>2017010773</v>
          </cell>
          <cell r="N315" t="str">
            <v>ATN910B</v>
          </cell>
          <cell r="O315" t="str">
            <v>ENTREGADO</v>
          </cell>
          <cell r="P315" t="str">
            <v>OK</v>
          </cell>
          <cell r="R315">
            <v>43286</v>
          </cell>
          <cell r="S315">
            <v>21870.487577639749</v>
          </cell>
          <cell r="T315">
            <v>4284</v>
          </cell>
          <cell r="U315">
            <v>3500</v>
          </cell>
          <cell r="V315">
            <v>7784</v>
          </cell>
        </row>
        <row r="316">
          <cell r="C316" t="str">
            <v>Pueblo Bellocq</v>
          </cell>
          <cell r="D316" t="str">
            <v>Parana</v>
          </cell>
          <cell r="E316" t="str">
            <v>Entre Rios</v>
          </cell>
          <cell r="F316" t="str">
            <v>Outdoor</v>
          </cell>
          <cell r="G316" t="str">
            <v>Pueblo Bellocq,Parana,Entre Rios,RAREPBQ01GABINETE</v>
          </cell>
          <cell r="H316">
            <v>0</v>
          </cell>
          <cell r="I316" t="str">
            <v>31°25'42,36"S</v>
          </cell>
          <cell r="J316" t="str">
            <v>59°44'42,27"W</v>
          </cell>
          <cell r="K316" t="str">
            <v>172.31.231.170</v>
          </cell>
          <cell r="L316" t="str">
            <v>FIBERHOME</v>
          </cell>
          <cell r="M316" t="str">
            <v>2017010802</v>
          </cell>
          <cell r="N316" t="str">
            <v>ATN910B</v>
          </cell>
          <cell r="O316" t="str">
            <v>ENTREGADO</v>
          </cell>
          <cell r="P316" t="str">
            <v>OK</v>
          </cell>
          <cell r="R316">
            <v>43558</v>
          </cell>
          <cell r="S316">
            <v>21870.487577639749</v>
          </cell>
          <cell r="T316">
            <v>4284</v>
          </cell>
          <cell r="U316">
            <v>3500</v>
          </cell>
          <cell r="V316">
            <v>7784</v>
          </cell>
        </row>
        <row r="317">
          <cell r="C317" t="str">
            <v>Faustino M. Parera</v>
          </cell>
          <cell r="E317" t="str">
            <v>Entre Rios</v>
          </cell>
          <cell r="F317" t="str">
            <v>Outdoor</v>
          </cell>
          <cell r="G317" t="str">
            <v>Faustino M. Parera,,Entre Rios,RAREFMP01GABINETE</v>
          </cell>
          <cell r="H317">
            <v>0</v>
          </cell>
          <cell r="I317" t="str">
            <v>32°48'13,20"S</v>
          </cell>
          <cell r="J317" t="str">
            <v>58°52'52,90"W</v>
          </cell>
          <cell r="K317" t="str">
            <v>172.31.209.98</v>
          </cell>
          <cell r="L317" t="str">
            <v>FIBERHOME</v>
          </cell>
          <cell r="M317" t="str">
            <v>2017010710</v>
          </cell>
          <cell r="N317" t="str">
            <v>ATN910B</v>
          </cell>
          <cell r="O317" t="str">
            <v>ENTREGADO</v>
          </cell>
          <cell r="P317" t="str">
            <v>OK</v>
          </cell>
          <cell r="R317">
            <v>43249</v>
          </cell>
          <cell r="S317">
            <v>21870.487577639749</v>
          </cell>
          <cell r="T317">
            <v>4284</v>
          </cell>
          <cell r="U317">
            <v>3500</v>
          </cell>
          <cell r="V317">
            <v>7784</v>
          </cell>
        </row>
        <row r="318">
          <cell r="C318" t="str">
            <v>Gilbert</v>
          </cell>
          <cell r="E318" t="str">
            <v>Entre Rios</v>
          </cell>
          <cell r="F318" t="str">
            <v>Outdoor</v>
          </cell>
          <cell r="G318" t="str">
            <v>Gilbert,,Entre Rios,RAREGIL01GABINETE</v>
          </cell>
          <cell r="H318">
            <v>0</v>
          </cell>
          <cell r="I318" t="str">
            <v>32°32'13,65"S</v>
          </cell>
          <cell r="J318" t="str">
            <v>58°56'00,17"W</v>
          </cell>
          <cell r="K318" t="str">
            <v>172.31.209.114</v>
          </cell>
          <cell r="L318" t="str">
            <v>FIBERHOME</v>
          </cell>
          <cell r="M318" t="str">
            <v>2017010793</v>
          </cell>
          <cell r="N318" t="str">
            <v>ATN910B</v>
          </cell>
          <cell r="O318" t="str">
            <v>ENTREGADO</v>
          </cell>
          <cell r="P318" t="str">
            <v>OK</v>
          </cell>
          <cell r="R318">
            <v>43249</v>
          </cell>
          <cell r="S318">
            <v>21870.487577639749</v>
          </cell>
          <cell r="T318">
            <v>4284</v>
          </cell>
          <cell r="U318">
            <v>3500</v>
          </cell>
          <cell r="V318">
            <v>7784</v>
          </cell>
        </row>
        <row r="319">
          <cell r="C319" t="str">
            <v>Colonia Elia</v>
          </cell>
          <cell r="D319" t="str">
            <v>Uruguay</v>
          </cell>
          <cell r="E319" t="str">
            <v>Entre Rios</v>
          </cell>
          <cell r="F319" t="str">
            <v>Outdoor</v>
          </cell>
          <cell r="G319" t="str">
            <v>Colonia Elia,Uruguay,Entre Rios,RARECEL01GABINETE</v>
          </cell>
          <cell r="H319">
            <v>0</v>
          </cell>
          <cell r="I319" t="str">
            <v>32°40'17,32"S</v>
          </cell>
          <cell r="J319" t="str">
            <v>58°19'28,72"W</v>
          </cell>
          <cell r="K319" t="str">
            <v>172.31.218.34</v>
          </cell>
          <cell r="L319" t="str">
            <v>FIBERHOME</v>
          </cell>
          <cell r="S319">
            <v>21870.487577639749</v>
          </cell>
          <cell r="T319">
            <v>4284</v>
          </cell>
          <cell r="V319">
            <v>4284</v>
          </cell>
        </row>
        <row r="320">
          <cell r="C320" t="str">
            <v>Estacion Escriña</v>
          </cell>
          <cell r="D320" t="str">
            <v>Gualeguaychu</v>
          </cell>
          <cell r="E320" t="str">
            <v>Entre Rios</v>
          </cell>
          <cell r="F320" t="str">
            <v>Outdoor</v>
          </cell>
          <cell r="G320" t="str">
            <v>Estacion Escriña,Gualeguaychu,Entre Rios,GABINETE</v>
          </cell>
          <cell r="H320">
            <v>0</v>
          </cell>
          <cell r="I320" t="str">
            <v>32°35'36,20"S</v>
          </cell>
          <cell r="J320" t="str">
            <v>58°54'12,80"W</v>
          </cell>
          <cell r="K320" t="str">
            <v>172.31.218.42</v>
          </cell>
          <cell r="L320" t="str">
            <v>FIBERHOME</v>
          </cell>
          <cell r="M320" t="str">
            <v>2017010568</v>
          </cell>
          <cell r="N320" t="str">
            <v>ATN910B</v>
          </cell>
          <cell r="S320">
            <v>21870.487577639749</v>
          </cell>
          <cell r="T320">
            <v>4284</v>
          </cell>
          <cell r="U320">
            <v>3500</v>
          </cell>
          <cell r="V320">
            <v>7784</v>
          </cell>
        </row>
        <row r="321">
          <cell r="C321" t="str">
            <v>Aldea San Antonio</v>
          </cell>
          <cell r="D321" t="str">
            <v>Gualeguaychu</v>
          </cell>
          <cell r="E321" t="str">
            <v>Entre Rios</v>
          </cell>
          <cell r="F321" t="str">
            <v>Outdoor</v>
          </cell>
          <cell r="G321" t="str">
            <v>Aldea San Antonio,Gualeguaychu,Entre Rios,RAREASA01GABINETE</v>
          </cell>
          <cell r="H321">
            <v>0</v>
          </cell>
          <cell r="I321" t="str">
            <v>32°37'26,87"S</v>
          </cell>
          <cell r="J321" t="str">
            <v>58°42'10,97"W</v>
          </cell>
          <cell r="K321" t="str">
            <v>172.31.218.50</v>
          </cell>
          <cell r="L321" t="str">
            <v>FIBERHOME</v>
          </cell>
          <cell r="M321" t="str">
            <v>2017011102</v>
          </cell>
          <cell r="N321" t="str">
            <v>ATN910B</v>
          </cell>
          <cell r="O321" t="str">
            <v>ENTREGADO</v>
          </cell>
          <cell r="P321" t="str">
            <v>OK</v>
          </cell>
          <cell r="R321">
            <v>43328</v>
          </cell>
          <cell r="S321">
            <v>21870.487577639749</v>
          </cell>
          <cell r="T321">
            <v>4284</v>
          </cell>
          <cell r="U321">
            <v>3500</v>
          </cell>
          <cell r="V321">
            <v>7784</v>
          </cell>
        </row>
        <row r="322">
          <cell r="C322" t="str">
            <v>Pastor Britos</v>
          </cell>
          <cell r="E322" t="str">
            <v>Entre Rios</v>
          </cell>
          <cell r="F322" t="str">
            <v>Outdoor</v>
          </cell>
          <cell r="G322" t="str">
            <v>Pastor Britos,,Entre Rios,GABINETE</v>
          </cell>
          <cell r="H322">
            <v>0</v>
          </cell>
          <cell r="K322" t="str">
            <v>172.31.218.58</v>
          </cell>
          <cell r="L322" t="str">
            <v>FIBERHOME</v>
          </cell>
          <cell r="S322">
            <v>21870.487577639749</v>
          </cell>
          <cell r="T322">
            <v>4284</v>
          </cell>
          <cell r="V322">
            <v>4284</v>
          </cell>
        </row>
        <row r="323">
          <cell r="C323" t="str">
            <v>General Almada</v>
          </cell>
          <cell r="D323" t="str">
            <v>Gualeguaychu</v>
          </cell>
          <cell r="E323" t="str">
            <v>Entre Rios</v>
          </cell>
          <cell r="F323" t="str">
            <v>Outdoor</v>
          </cell>
          <cell r="G323" t="str">
            <v>General Almada,Gualeguaychu,Entre Rios,RAREGLD01GABINETE</v>
          </cell>
          <cell r="H323">
            <v>0</v>
          </cell>
          <cell r="I323" t="str">
            <v>32°50'13,20"S</v>
          </cell>
          <cell r="J323" t="str">
            <v>58°48'20,00"W</v>
          </cell>
          <cell r="K323" t="str">
            <v>172.31.209.106</v>
          </cell>
          <cell r="L323" t="str">
            <v>FIBERHOME</v>
          </cell>
          <cell r="M323">
            <v>2017010927</v>
          </cell>
          <cell r="N323" t="str">
            <v>ATN910B</v>
          </cell>
          <cell r="O323" t="str">
            <v>ENTREGADO</v>
          </cell>
          <cell r="P323" t="str">
            <v>OK</v>
          </cell>
          <cell r="Q323" t="str">
            <v>OK</v>
          </cell>
          <cell r="R323">
            <v>43361</v>
          </cell>
          <cell r="S323">
            <v>21870.487577639749</v>
          </cell>
          <cell r="T323">
            <v>4284</v>
          </cell>
          <cell r="U323">
            <v>3500</v>
          </cell>
          <cell r="V323">
            <v>7784</v>
          </cell>
        </row>
        <row r="324">
          <cell r="C324" t="str">
            <v>Paraje La Virgen</v>
          </cell>
          <cell r="E324" t="str">
            <v>Entre Rios</v>
          </cell>
          <cell r="F324" t="str">
            <v>Outdoor</v>
          </cell>
          <cell r="G324" t="str">
            <v>Paraje La Virgen,,Entre Rios,RAREPLV01GABINETE</v>
          </cell>
          <cell r="H324">
            <v>0</v>
          </cell>
          <cell r="I324" t="str">
            <v>31°54'56,95"S</v>
          </cell>
          <cell r="J324" t="str">
            <v>60°39'06,59"W</v>
          </cell>
          <cell r="K324" t="str">
            <v>172.31.209.74</v>
          </cell>
          <cell r="L324" t="str">
            <v>FIBERHOME</v>
          </cell>
          <cell r="M324">
            <v>2017010307</v>
          </cell>
          <cell r="N324" t="str">
            <v>ATN910B</v>
          </cell>
          <cell r="O324" t="str">
            <v>ENTREGADO</v>
          </cell>
          <cell r="P324" t="str">
            <v>OK</v>
          </cell>
          <cell r="R324">
            <v>43264</v>
          </cell>
          <cell r="S324">
            <v>21870.487577639749</v>
          </cell>
          <cell r="T324">
            <v>4284</v>
          </cell>
          <cell r="U324">
            <v>3500</v>
          </cell>
          <cell r="V324">
            <v>7784</v>
          </cell>
        </row>
        <row r="325">
          <cell r="C325" t="str">
            <v>Aldea Protestante</v>
          </cell>
          <cell r="D325" t="str">
            <v>Diamante</v>
          </cell>
          <cell r="E325" t="str">
            <v>Entre Rios</v>
          </cell>
          <cell r="F325" t="str">
            <v>Outdoor</v>
          </cell>
          <cell r="G325" t="str">
            <v>Aldea Protestante,Diamante,Entre Rios,RAREAPO01GABINETE</v>
          </cell>
          <cell r="H325">
            <v>0</v>
          </cell>
          <cell r="I325" t="str">
            <v>32° 10´ 42”.5 S</v>
          </cell>
          <cell r="J325" t="str">
            <v>60° 33´ 56”. 5 O</v>
          </cell>
          <cell r="K325" t="str">
            <v>172.31.212.18</v>
          </cell>
          <cell r="L325" t="str">
            <v>FIBERHOME</v>
          </cell>
          <cell r="M325" t="str">
            <v>2017010539</v>
          </cell>
          <cell r="N325" t="str">
            <v>ATN910B</v>
          </cell>
          <cell r="O325" t="str">
            <v>ENTREGADO</v>
          </cell>
          <cell r="P325" t="str">
            <v>OK</v>
          </cell>
          <cell r="R325">
            <v>43321</v>
          </cell>
          <cell r="S325">
            <v>21870.487577639749</v>
          </cell>
          <cell r="T325">
            <v>4284</v>
          </cell>
          <cell r="U325">
            <v>3500</v>
          </cell>
          <cell r="V325">
            <v>7784</v>
          </cell>
        </row>
        <row r="326">
          <cell r="C326" t="str">
            <v>Ibicuy</v>
          </cell>
          <cell r="E326" t="str">
            <v>Entre Rios</v>
          </cell>
          <cell r="F326" t="str">
            <v>Outdoor</v>
          </cell>
          <cell r="G326" t="str">
            <v>Ibicuy,,Entre Rios,RAREIBY01GABINETE</v>
          </cell>
          <cell r="H326">
            <v>0</v>
          </cell>
          <cell r="I326" t="str">
            <v>33°44'47,54"S</v>
          </cell>
          <cell r="J326" t="str">
            <v>59°09'40,53"W</v>
          </cell>
          <cell r="K326" t="str">
            <v>172.31.218.66</v>
          </cell>
          <cell r="L326" t="str">
            <v>FIBERHOME</v>
          </cell>
          <cell r="S326">
            <v>21870.487577639749</v>
          </cell>
          <cell r="T326">
            <v>4284</v>
          </cell>
          <cell r="V326">
            <v>4284</v>
          </cell>
        </row>
        <row r="327">
          <cell r="C327" t="str">
            <v>Altamirano Sur</v>
          </cell>
          <cell r="D327" t="str">
            <v>Tala</v>
          </cell>
          <cell r="E327" t="str">
            <v>Entre Rios</v>
          </cell>
          <cell r="F327" t="str">
            <v>Outdoor</v>
          </cell>
          <cell r="G327" t="str">
            <v>Altamirano Sur,Tala,Entre Rios,RAREALS01GABINETE</v>
          </cell>
          <cell r="H327">
            <v>0</v>
          </cell>
          <cell r="I327" t="str">
            <v>32°05'43,06"S</v>
          </cell>
          <cell r="J327" t="str">
            <v>59°10'29,64"W</v>
          </cell>
          <cell r="K327" t="str">
            <v>172.31.218.74</v>
          </cell>
          <cell r="L327" t="str">
            <v>FIBERHOME</v>
          </cell>
          <cell r="M327" t="str">
            <v>2017010928</v>
          </cell>
          <cell r="N327" t="str">
            <v>ATN910B</v>
          </cell>
          <cell r="O327" t="str">
            <v>ENTREGADO</v>
          </cell>
          <cell r="P327" t="str">
            <v>OK</v>
          </cell>
          <cell r="Q327" t="str">
            <v>OK</v>
          </cell>
          <cell r="R327">
            <v>43349</v>
          </cell>
          <cell r="S327">
            <v>21870.487577639749</v>
          </cell>
          <cell r="T327">
            <v>4284</v>
          </cell>
          <cell r="U327">
            <v>3500</v>
          </cell>
          <cell r="V327">
            <v>7784</v>
          </cell>
        </row>
        <row r="328">
          <cell r="C328" t="str">
            <v>Ingeniero Miguel Sajaroff</v>
          </cell>
          <cell r="D328" t="str">
            <v>Villaguay</v>
          </cell>
          <cell r="E328" t="str">
            <v>Entre Rios</v>
          </cell>
          <cell r="F328" t="str">
            <v>Outdoor</v>
          </cell>
          <cell r="G328" t="str">
            <v>Ingeniero Miguel Sajaroff,Villaguay,Entre Rios,RARESAJ01GABINETE</v>
          </cell>
          <cell r="H328">
            <v>0</v>
          </cell>
          <cell r="I328" t="str">
            <v>31°57'21,90"S</v>
          </cell>
          <cell r="J328" t="str">
            <v>58°50'51,30"W</v>
          </cell>
          <cell r="K328" t="str">
            <v>172.31.209.178</v>
          </cell>
          <cell r="L328" t="str">
            <v>FIBERHOME</v>
          </cell>
          <cell r="M328" t="str">
            <v>2017010548</v>
          </cell>
          <cell r="N328" t="str">
            <v>ATN910B</v>
          </cell>
          <cell r="O328" t="str">
            <v>ENTREGADO</v>
          </cell>
          <cell r="P328" t="str">
            <v>OK</v>
          </cell>
          <cell r="Q328" t="str">
            <v>OK</v>
          </cell>
          <cell r="R328">
            <v>43272</v>
          </cell>
          <cell r="S328">
            <v>21870.487577639749</v>
          </cell>
          <cell r="T328">
            <v>4284</v>
          </cell>
          <cell r="U328">
            <v>3500</v>
          </cell>
          <cell r="V328">
            <v>7784</v>
          </cell>
        </row>
        <row r="329">
          <cell r="C329" t="str">
            <v>Villa Dominguez</v>
          </cell>
          <cell r="D329" t="str">
            <v>Villaguay</v>
          </cell>
          <cell r="E329" t="str">
            <v>Entre Rios</v>
          </cell>
          <cell r="F329" t="str">
            <v>Outdoor</v>
          </cell>
          <cell r="G329" t="str">
            <v>Villa Dominguez,Villaguay,Entre Rios,RAREDOM01GABINETE</v>
          </cell>
          <cell r="H329">
            <v>0</v>
          </cell>
          <cell r="I329" t="str">
            <v>31°59'10,41"S</v>
          </cell>
          <cell r="J329" t="str">
            <v>58°57'54,47"W</v>
          </cell>
          <cell r="K329" t="str">
            <v>172.31.218.82</v>
          </cell>
          <cell r="L329" t="str">
            <v>FIBERHOME</v>
          </cell>
          <cell r="M329" t="str">
            <v>2017010979</v>
          </cell>
          <cell r="N329" t="str">
            <v>ATN910B</v>
          </cell>
          <cell r="O329" t="str">
            <v>ENTREGADO</v>
          </cell>
          <cell r="P329" t="str">
            <v>OK</v>
          </cell>
          <cell r="Q329" t="str">
            <v>OK</v>
          </cell>
          <cell r="R329">
            <v>43579</v>
          </cell>
          <cell r="S329">
            <v>21870.487577639749</v>
          </cell>
          <cell r="T329">
            <v>4284</v>
          </cell>
          <cell r="U329">
            <v>3500</v>
          </cell>
          <cell r="V329">
            <v>7784</v>
          </cell>
        </row>
        <row r="330">
          <cell r="C330" t="str">
            <v>El Dorado</v>
          </cell>
          <cell r="D330" t="str">
            <v>Leandro N. Alem</v>
          </cell>
          <cell r="E330" t="str">
            <v>Buenos Aires</v>
          </cell>
          <cell r="F330" t="str">
            <v>Outdoor</v>
          </cell>
          <cell r="G330" t="str">
            <v>El Dorado,Leandro N. Alem,Buenos Aires,RARBEDO01GABINETE</v>
          </cell>
          <cell r="H330">
            <v>0</v>
          </cell>
          <cell r="I330" t="str">
            <v>34°38'54,83"S</v>
          </cell>
          <cell r="J330" t="str">
            <v>61°34'52,86"W</v>
          </cell>
          <cell r="K330" t="str">
            <v>172.31.210.26</v>
          </cell>
          <cell r="L330" t="str">
            <v>FIBERHOME</v>
          </cell>
          <cell r="M330" t="str">
            <v>20177010456</v>
          </cell>
          <cell r="N330" t="str">
            <v>ATN910B</v>
          </cell>
          <cell r="O330" t="str">
            <v>ENTREGADO</v>
          </cell>
          <cell r="P330" t="str">
            <v>OK</v>
          </cell>
          <cell r="Q330" t="str">
            <v>OK</v>
          </cell>
          <cell r="R330">
            <v>43481</v>
          </cell>
          <cell r="S330">
            <v>21870.487577639749</v>
          </cell>
          <cell r="T330">
            <v>4284</v>
          </cell>
          <cell r="U330">
            <v>3500</v>
          </cell>
          <cell r="V330">
            <v>7784</v>
          </cell>
        </row>
        <row r="331">
          <cell r="C331" t="str">
            <v>La Aurora</v>
          </cell>
          <cell r="D331" t="str">
            <v>9 de Julio</v>
          </cell>
          <cell r="E331" t="str">
            <v>Buenos Aires</v>
          </cell>
          <cell r="F331" t="str">
            <v>Outdoor</v>
          </cell>
          <cell r="G331" t="str">
            <v>La Aurora,9 de Julio,Buenos Aires,RARBLAU01GABINETE</v>
          </cell>
          <cell r="H331">
            <v>0</v>
          </cell>
          <cell r="I331" t="str">
            <v xml:space="preserve">35°24'28,80"S </v>
          </cell>
          <cell r="J331" t="str">
            <v>61°12'25,78"W</v>
          </cell>
          <cell r="K331" t="str">
            <v>172.31.227.10</v>
          </cell>
          <cell r="L331" t="str">
            <v>FIBERHOME</v>
          </cell>
          <cell r="M331" t="str">
            <v>2017510817</v>
          </cell>
          <cell r="N331" t="str">
            <v>ATN910B</v>
          </cell>
          <cell r="O331" t="str">
            <v>ENTREGADO</v>
          </cell>
          <cell r="P331" t="str">
            <v>OK</v>
          </cell>
          <cell r="Q331" t="str">
            <v>OK</v>
          </cell>
          <cell r="R331">
            <v>43686</v>
          </cell>
          <cell r="S331">
            <v>21870.487577639749</v>
          </cell>
          <cell r="T331">
            <v>4284</v>
          </cell>
          <cell r="U331">
            <v>3500</v>
          </cell>
          <cell r="V331">
            <v>7784</v>
          </cell>
        </row>
        <row r="332">
          <cell r="C332" t="str">
            <v>La Emilia</v>
          </cell>
          <cell r="D332" t="str">
            <v>San Nicolas</v>
          </cell>
          <cell r="E332" t="str">
            <v>Buenos Aires</v>
          </cell>
          <cell r="F332" t="str">
            <v>Outdoor</v>
          </cell>
          <cell r="G332" t="str">
            <v>La Emilia,San Nicolas,Buenos Aires,RARBLEM01GABINETE</v>
          </cell>
          <cell r="H332">
            <v>0</v>
          </cell>
          <cell r="K332" t="str">
            <v>172.31.227.42</v>
          </cell>
          <cell r="L332" t="str">
            <v>FIBERHOME</v>
          </cell>
          <cell r="M332">
            <v>2017010854</v>
          </cell>
          <cell r="N332" t="str">
            <v>ATN910B</v>
          </cell>
          <cell r="O332" t="str">
            <v>ENTREGADO</v>
          </cell>
          <cell r="P332" t="str">
            <v>OK</v>
          </cell>
          <cell r="Q332" t="str">
            <v>OK</v>
          </cell>
          <cell r="R332">
            <v>43727</v>
          </cell>
          <cell r="S332">
            <v>21870.487577639749</v>
          </cell>
          <cell r="T332">
            <v>4284</v>
          </cell>
          <cell r="U332">
            <v>3500</v>
          </cell>
          <cell r="V332">
            <v>7784</v>
          </cell>
        </row>
        <row r="333">
          <cell r="C333" t="str">
            <v>La Larga</v>
          </cell>
          <cell r="E333" t="str">
            <v>Buenos Aires</v>
          </cell>
          <cell r="F333" t="str">
            <v>Outdoor</v>
          </cell>
          <cell r="G333" t="str">
            <v>La Larga,,Buenos Aires,GABINETE</v>
          </cell>
          <cell r="H333">
            <v>0</v>
          </cell>
          <cell r="K333" t="str">
            <v>172.31.232.114</v>
          </cell>
          <cell r="L333" t="str">
            <v>FIBERHOME</v>
          </cell>
          <cell r="S333">
            <v>21870.487577639749</v>
          </cell>
          <cell r="T333">
            <v>4284</v>
          </cell>
          <cell r="V333">
            <v>4284</v>
          </cell>
        </row>
        <row r="334">
          <cell r="C334" t="str">
            <v>Laplacette</v>
          </cell>
          <cell r="E334" t="str">
            <v>Buenos Aires</v>
          </cell>
          <cell r="F334" t="str">
            <v>Outdoor</v>
          </cell>
          <cell r="G334" t="str">
            <v>Laplacette,,Buenos Aires,RARBLTT01GABINETE</v>
          </cell>
          <cell r="H334">
            <v>0</v>
          </cell>
          <cell r="I334" t="str">
            <v>34°43'13,90"S</v>
          </cell>
          <cell r="J334" t="str">
            <v>61°09'21,30"W</v>
          </cell>
          <cell r="K334" t="str">
            <v>172.31.210.250</v>
          </cell>
          <cell r="L334" t="str">
            <v>FIBERHOME</v>
          </cell>
          <cell r="M334" t="str">
            <v>2017010794</v>
          </cell>
          <cell r="N334" t="str">
            <v>ATN910B</v>
          </cell>
          <cell r="O334" t="str">
            <v>ENTREGADO</v>
          </cell>
          <cell r="P334" t="str">
            <v>OK</v>
          </cell>
          <cell r="R334">
            <v>43312</v>
          </cell>
          <cell r="S334">
            <v>21870.487577639749</v>
          </cell>
          <cell r="T334">
            <v>4284</v>
          </cell>
          <cell r="U334">
            <v>3500</v>
          </cell>
          <cell r="V334">
            <v>7784</v>
          </cell>
        </row>
        <row r="335">
          <cell r="C335" t="str">
            <v>Magdala</v>
          </cell>
          <cell r="D335" t="str">
            <v>Coronel Suarez</v>
          </cell>
          <cell r="E335" t="str">
            <v>Buenos Aires</v>
          </cell>
          <cell r="F335" t="str">
            <v>Outdoor</v>
          </cell>
          <cell r="G335" t="str">
            <v>Magdala,Coronel Suarez,Buenos Aires,RARBMGL01GABINETE</v>
          </cell>
          <cell r="H335">
            <v>0</v>
          </cell>
          <cell r="I335" t="str">
            <v>36°05'07,00"S</v>
          </cell>
          <cell r="J335" t="str">
            <v>61°43'21,08"W</v>
          </cell>
          <cell r="K335" t="str">
            <v>172.31.227.112</v>
          </cell>
          <cell r="L335" t="str">
            <v>FIBERHOME</v>
          </cell>
          <cell r="M335" t="str">
            <v>2017011152</v>
          </cell>
          <cell r="N335" t="str">
            <v>ATN910B</v>
          </cell>
          <cell r="O335" t="str">
            <v>ENTREGADO</v>
          </cell>
          <cell r="S335">
            <v>21870.487577639749</v>
          </cell>
          <cell r="T335">
            <v>4284</v>
          </cell>
          <cell r="U335">
            <v>3500</v>
          </cell>
          <cell r="V335">
            <v>7784</v>
          </cell>
        </row>
        <row r="336">
          <cell r="C336" t="str">
            <v>Marcelino Ugarte</v>
          </cell>
          <cell r="D336" t="str">
            <v>9 de Julio</v>
          </cell>
          <cell r="E336" t="str">
            <v>Buenos Aires</v>
          </cell>
          <cell r="F336" t="str">
            <v>Outdoor</v>
          </cell>
          <cell r="G336" t="str">
            <v>Marcelino Ugarte,9 de Julio,Buenos Aires,RARBMUG01GABINETE</v>
          </cell>
          <cell r="H336">
            <v>0</v>
          </cell>
          <cell r="I336" t="str">
            <v xml:space="preserve">35°21'05,84"S </v>
          </cell>
          <cell r="J336" t="str">
            <v>60°44'41,72"W</v>
          </cell>
          <cell r="K336" t="str">
            <v>172.31.227.138</v>
          </cell>
          <cell r="L336" t="str">
            <v>FIBERHOME</v>
          </cell>
          <cell r="M336" t="str">
            <v>2017011048</v>
          </cell>
          <cell r="N336" t="str">
            <v>ATN910B</v>
          </cell>
          <cell r="O336" t="str">
            <v>ENTREGADO</v>
          </cell>
          <cell r="P336" t="str">
            <v>OK</v>
          </cell>
          <cell r="Q336" t="str">
            <v>OK</v>
          </cell>
          <cell r="R336">
            <v>43585</v>
          </cell>
          <cell r="S336">
            <v>21870.487577639749</v>
          </cell>
          <cell r="T336">
            <v>4284</v>
          </cell>
          <cell r="U336">
            <v>3500</v>
          </cell>
          <cell r="V336">
            <v>7784</v>
          </cell>
        </row>
        <row r="337">
          <cell r="C337" t="str">
            <v>Mariano H.Alfonzo</v>
          </cell>
          <cell r="E337" t="str">
            <v>Buenos Aires</v>
          </cell>
          <cell r="F337" t="str">
            <v>Outdoor</v>
          </cell>
          <cell r="G337" t="str">
            <v>Mariano H.Alfonzo,,Buenos Aires,GABINETE</v>
          </cell>
          <cell r="H337">
            <v>0</v>
          </cell>
          <cell r="K337" t="str">
            <v>172.31.227.146</v>
          </cell>
          <cell r="L337" t="str">
            <v>FIBERHOME</v>
          </cell>
          <cell r="S337">
            <v>21870.487577639749</v>
          </cell>
          <cell r="T337">
            <v>4284</v>
          </cell>
          <cell r="V337">
            <v>4284</v>
          </cell>
        </row>
        <row r="338">
          <cell r="C338" t="str">
            <v>Barrios</v>
          </cell>
          <cell r="D338" t="str">
            <v xml:space="preserve">Yavi </v>
          </cell>
          <cell r="E338" t="str">
            <v>Jujuy</v>
          </cell>
          <cell r="F338" t="str">
            <v>Outdoor</v>
          </cell>
          <cell r="G338" t="str">
            <v>Barrios,Yavi ,Jujuy,RARYBAR01GABINETE</v>
          </cell>
          <cell r="H338">
            <v>0</v>
          </cell>
          <cell r="K338" t="str">
            <v>172.31.218.90</v>
          </cell>
          <cell r="L338" t="str">
            <v>FIBERHOME</v>
          </cell>
          <cell r="S338">
            <v>21870.487577639749</v>
          </cell>
          <cell r="T338">
            <v>4284</v>
          </cell>
          <cell r="V338">
            <v>4284</v>
          </cell>
        </row>
        <row r="339">
          <cell r="C339" t="str">
            <v>Cieneguillas</v>
          </cell>
          <cell r="D339" t="str">
            <v>Santa Catalina</v>
          </cell>
          <cell r="E339" t="str">
            <v>Jujuy</v>
          </cell>
          <cell r="F339" t="str">
            <v>Outdoor</v>
          </cell>
          <cell r="G339" t="str">
            <v>Cieneguillas,Santa Catalina,Jujuy,RARYCNG01GABINETE</v>
          </cell>
          <cell r="H339">
            <v>0</v>
          </cell>
          <cell r="I339" t="str">
            <v>22°06'02,88"S</v>
          </cell>
          <cell r="J339" t="str">
            <v>65°51'59,34"W</v>
          </cell>
          <cell r="K339" t="str">
            <v>172.31.213.50</v>
          </cell>
          <cell r="L339" t="str">
            <v>FIBERHOME</v>
          </cell>
          <cell r="M339" t="str">
            <v>2017011147</v>
          </cell>
          <cell r="N339" t="str">
            <v>ATN910B</v>
          </cell>
          <cell r="O339" t="str">
            <v>ENTREGADO</v>
          </cell>
          <cell r="P339" t="str">
            <v>OK</v>
          </cell>
          <cell r="Q339" t="str">
            <v>OK</v>
          </cell>
          <cell r="R339">
            <v>43373</v>
          </cell>
          <cell r="S339">
            <v>21870.487577639749</v>
          </cell>
          <cell r="T339">
            <v>4284</v>
          </cell>
          <cell r="U339">
            <v>3500</v>
          </cell>
          <cell r="V339">
            <v>7784</v>
          </cell>
        </row>
        <row r="340">
          <cell r="C340" t="str">
            <v>Oratorio</v>
          </cell>
          <cell r="D340" t="str">
            <v>Santa Catalina</v>
          </cell>
          <cell r="E340" t="str">
            <v>Jujuy</v>
          </cell>
          <cell r="F340" t="str">
            <v>Outdoor</v>
          </cell>
          <cell r="G340" t="str">
            <v>Oratorio,Santa Catalina,Jujuy,RARYORA01GABINETE</v>
          </cell>
          <cell r="H340">
            <v>0</v>
          </cell>
          <cell r="I340" t="str">
            <v>22°05'58,00"S</v>
          </cell>
          <cell r="J340" t="str">
            <v>66°07'53,20"W</v>
          </cell>
          <cell r="K340" t="str">
            <v>172.31.213.66</v>
          </cell>
          <cell r="L340" t="str">
            <v>FIBERHOME</v>
          </cell>
          <cell r="M340" t="str">
            <v>2017010638</v>
          </cell>
          <cell r="N340" t="str">
            <v>ATN910B</v>
          </cell>
          <cell r="O340" t="str">
            <v>ENTREGADO</v>
          </cell>
          <cell r="P340" t="str">
            <v>OK</v>
          </cell>
          <cell r="Q340" t="str">
            <v>OK</v>
          </cell>
          <cell r="R340">
            <v>43333</v>
          </cell>
          <cell r="S340">
            <v>21870.487577639749</v>
          </cell>
          <cell r="T340">
            <v>4284</v>
          </cell>
          <cell r="U340">
            <v>3500</v>
          </cell>
          <cell r="V340">
            <v>7784</v>
          </cell>
        </row>
        <row r="341">
          <cell r="C341" t="str">
            <v>Misarrumi</v>
          </cell>
          <cell r="D341" t="str">
            <v>Santa Catalina</v>
          </cell>
          <cell r="E341" t="str">
            <v>Jujuy</v>
          </cell>
          <cell r="F341" t="str">
            <v>Outdoor</v>
          </cell>
          <cell r="G341" t="str">
            <v>Misarrumi,Santa Catalina,Jujuy,RARYMSR01GABINETE</v>
          </cell>
          <cell r="H341">
            <v>0</v>
          </cell>
          <cell r="I341" t="str">
            <v>22°15'34.00"S</v>
          </cell>
          <cell r="J341" t="str">
            <v>66°22'02.00"W</v>
          </cell>
          <cell r="K341" t="str">
            <v>172.31.218.98</v>
          </cell>
          <cell r="L341" t="str">
            <v>FIBERHOME</v>
          </cell>
          <cell r="M341" t="str">
            <v>2017010608</v>
          </cell>
          <cell r="N341" t="str">
            <v>ATN910B</v>
          </cell>
          <cell r="O341" t="str">
            <v>ENTREGADO</v>
          </cell>
          <cell r="P341" t="str">
            <v>OK</v>
          </cell>
          <cell r="Q341" t="str">
            <v>OK</v>
          </cell>
          <cell r="R341">
            <v>43334</v>
          </cell>
          <cell r="S341">
            <v>21870.487577639749</v>
          </cell>
          <cell r="T341">
            <v>4284</v>
          </cell>
          <cell r="U341">
            <v>3500</v>
          </cell>
          <cell r="V341">
            <v>7784</v>
          </cell>
        </row>
        <row r="342">
          <cell r="C342" t="str">
            <v>San Juan de Oros</v>
          </cell>
          <cell r="D342" t="str">
            <v>Santa Catalina</v>
          </cell>
          <cell r="E342" t="str">
            <v>Jujuy</v>
          </cell>
          <cell r="F342" t="str">
            <v>Outdoor</v>
          </cell>
          <cell r="G342" t="str">
            <v>San Juan de Oros,Santa Catalina,Jujuy,RARYSJO01GABINETE</v>
          </cell>
          <cell r="H342">
            <v>0</v>
          </cell>
          <cell r="I342" t="str">
            <v>22°13'31.38"S</v>
          </cell>
          <cell r="J342" t="str">
            <v>66°14'52.56"W</v>
          </cell>
          <cell r="K342" t="str">
            <v>172.31.213.74</v>
          </cell>
          <cell r="L342" t="str">
            <v>FIBERHOME</v>
          </cell>
          <cell r="M342" t="str">
            <v>2017010805</v>
          </cell>
          <cell r="N342" t="str">
            <v>ATN910B</v>
          </cell>
          <cell r="O342" t="str">
            <v>ENTREGADO</v>
          </cell>
          <cell r="P342" t="str">
            <v>OK</v>
          </cell>
          <cell r="Q342" t="str">
            <v>OK</v>
          </cell>
          <cell r="R342">
            <v>43373</v>
          </cell>
          <cell r="S342">
            <v>21870.487577639749</v>
          </cell>
          <cell r="T342">
            <v>4284</v>
          </cell>
          <cell r="U342">
            <v>3500</v>
          </cell>
          <cell r="V342">
            <v>7784</v>
          </cell>
        </row>
        <row r="343">
          <cell r="C343" t="str">
            <v>Cienaga de Paicone</v>
          </cell>
          <cell r="D343" t="str">
            <v>Santa Catalina</v>
          </cell>
          <cell r="E343" t="str">
            <v>Jujuy</v>
          </cell>
          <cell r="F343" t="str">
            <v>Outdoor</v>
          </cell>
          <cell r="G343" t="str">
            <v>Cienaga de Paicone,Santa Catalina,Jujuy,RARYPAI01GABINETE</v>
          </cell>
          <cell r="H343">
            <v>0</v>
          </cell>
          <cell r="I343" t="str">
            <v>22°10'43,00"S</v>
          </cell>
          <cell r="J343" t="str">
            <v>66°24'48,00"W</v>
          </cell>
          <cell r="K343" t="str">
            <v>172.31.232.98</v>
          </cell>
          <cell r="L343" t="str">
            <v>FIBERHOME</v>
          </cell>
          <cell r="M343" t="str">
            <v>2017011093</v>
          </cell>
          <cell r="N343" t="str">
            <v>ATN910B</v>
          </cell>
          <cell r="O343" t="str">
            <v>ENTREGADO</v>
          </cell>
          <cell r="P343" t="str">
            <v>OK</v>
          </cell>
          <cell r="Q343" t="str">
            <v>OK</v>
          </cell>
          <cell r="R343">
            <v>43374</v>
          </cell>
          <cell r="S343">
            <v>21870.487577639749</v>
          </cell>
          <cell r="T343">
            <v>4284</v>
          </cell>
          <cell r="U343">
            <v>3500</v>
          </cell>
          <cell r="V343">
            <v>7784</v>
          </cell>
        </row>
        <row r="344">
          <cell r="C344" t="str">
            <v>Cusi Cusi</v>
          </cell>
          <cell r="D344" t="str">
            <v>Santa Catalina</v>
          </cell>
          <cell r="E344" t="str">
            <v>Jujuy</v>
          </cell>
          <cell r="F344" t="str">
            <v>Outdoor</v>
          </cell>
          <cell r="G344" t="str">
            <v>Cusi Cusi,Santa Catalina,Jujuy,RARYCSI01GABINETE</v>
          </cell>
          <cell r="H344">
            <v>0</v>
          </cell>
          <cell r="I344" t="str">
            <v>22°20'27,00"S</v>
          </cell>
          <cell r="J344" t="str">
            <v>66°29'33,00"W</v>
          </cell>
          <cell r="K344" t="str">
            <v>172.31.218.114</v>
          </cell>
          <cell r="L344" t="str">
            <v>FIBERHOME</v>
          </cell>
          <cell r="M344" t="str">
            <v>2017010816</v>
          </cell>
          <cell r="N344" t="str">
            <v>ATN910B</v>
          </cell>
          <cell r="O344" t="str">
            <v>ENTREGADO</v>
          </cell>
          <cell r="P344" t="str">
            <v>OK</v>
          </cell>
          <cell r="Q344" t="str">
            <v>OK</v>
          </cell>
          <cell r="R344">
            <v>43374</v>
          </cell>
          <cell r="S344">
            <v>21870.487577639749</v>
          </cell>
          <cell r="T344">
            <v>4284</v>
          </cell>
          <cell r="U344">
            <v>3500</v>
          </cell>
          <cell r="V344">
            <v>7784</v>
          </cell>
        </row>
        <row r="345">
          <cell r="C345" t="str">
            <v>Loma Blanca</v>
          </cell>
          <cell r="E345" t="str">
            <v>Jujuy</v>
          </cell>
          <cell r="F345" t="str">
            <v>Outdoor</v>
          </cell>
          <cell r="G345" t="str">
            <v>Loma Blanca,,Jujuy,GABINETE</v>
          </cell>
          <cell r="H345">
            <v>0</v>
          </cell>
          <cell r="I345" t="str">
            <v>22°26'04,00"S</v>
          </cell>
          <cell r="J345" t="str">
            <v>66°26'47,00"W</v>
          </cell>
          <cell r="K345" t="str">
            <v>172.31.218.122</v>
          </cell>
          <cell r="L345" t="str">
            <v>FIBERHOME</v>
          </cell>
          <cell r="S345">
            <v>21870.487577639749</v>
          </cell>
          <cell r="T345">
            <v>4284</v>
          </cell>
          <cell r="V345">
            <v>4284</v>
          </cell>
        </row>
        <row r="346">
          <cell r="C346" t="str">
            <v>Liviara</v>
          </cell>
          <cell r="D346" t="str">
            <v>Rinconada</v>
          </cell>
          <cell r="E346" t="str">
            <v>Jujuy</v>
          </cell>
          <cell r="F346" t="str">
            <v>Outdoor</v>
          </cell>
          <cell r="G346" t="str">
            <v>Liviara,Rinconada,Jujuy,RARYLVA01GABINETE</v>
          </cell>
          <cell r="H346">
            <v>0</v>
          </cell>
          <cell r="I346" t="str">
            <v>22°31'11.70"S ,</v>
          </cell>
          <cell r="J346" t="str">
            <v>66°20'14.64"O</v>
          </cell>
          <cell r="K346" t="str">
            <v>172.31.218.130</v>
          </cell>
          <cell r="L346" t="str">
            <v>FIBERHOME</v>
          </cell>
          <cell r="M346" t="str">
            <v>2017010980</v>
          </cell>
          <cell r="N346" t="str">
            <v>ATN910B</v>
          </cell>
          <cell r="O346" t="str">
            <v>ENTREGADO</v>
          </cell>
          <cell r="P346" t="str">
            <v>OK</v>
          </cell>
          <cell r="Q346" t="str">
            <v>OK</v>
          </cell>
          <cell r="R346">
            <v>43341</v>
          </cell>
          <cell r="S346">
            <v>21870.487577639749</v>
          </cell>
          <cell r="T346">
            <v>4284</v>
          </cell>
          <cell r="U346">
            <v>3500</v>
          </cell>
          <cell r="V346">
            <v>7784</v>
          </cell>
        </row>
        <row r="347">
          <cell r="C347" t="str">
            <v>Orosmayo</v>
          </cell>
          <cell r="D347" t="str">
            <v>Rinconada</v>
          </cell>
          <cell r="E347" t="str">
            <v>Jujuy</v>
          </cell>
          <cell r="F347" t="str">
            <v>Outdoor</v>
          </cell>
          <cell r="G347" t="str">
            <v>Orosmayo,Rinconada,Jujuy,RARYOSY01GABINETE</v>
          </cell>
          <cell r="H347">
            <v>0</v>
          </cell>
          <cell r="I347" t="str">
            <v>22°33'21,00"S</v>
          </cell>
          <cell r="J347" t="str">
            <v>66°21'22,00"W</v>
          </cell>
          <cell r="K347" t="str">
            <v>172.31.218.138</v>
          </cell>
          <cell r="L347" t="str">
            <v>FIBERHOME</v>
          </cell>
          <cell r="M347" t="str">
            <v>2017010810</v>
          </cell>
          <cell r="N347" t="str">
            <v>ATN910B</v>
          </cell>
          <cell r="O347" t="str">
            <v>ENTREGADO</v>
          </cell>
          <cell r="P347" t="str">
            <v>OK</v>
          </cell>
          <cell r="Q347" t="str">
            <v>OK</v>
          </cell>
          <cell r="R347">
            <v>43410</v>
          </cell>
          <cell r="S347">
            <v>21870.487577639749</v>
          </cell>
          <cell r="T347">
            <v>4284</v>
          </cell>
          <cell r="U347">
            <v>3500</v>
          </cell>
          <cell r="V347">
            <v>7784</v>
          </cell>
        </row>
        <row r="348">
          <cell r="C348" t="str">
            <v>Coyaguaima</v>
          </cell>
          <cell r="D348" t="str">
            <v>Rinconada</v>
          </cell>
          <cell r="E348" t="str">
            <v>Jujuy</v>
          </cell>
          <cell r="F348" t="str">
            <v>Outdoor</v>
          </cell>
          <cell r="G348" t="str">
            <v>Coyaguaima,Rinconada,Jujuy,RARYCYU01GABINETE</v>
          </cell>
          <cell r="H348">
            <v>0</v>
          </cell>
          <cell r="I348" t="str">
            <v>22°46'20,00"S</v>
          </cell>
          <cell r="J348" t="str">
            <v>66°26'28,00"W</v>
          </cell>
          <cell r="K348" t="str">
            <v>172.31.218.146</v>
          </cell>
          <cell r="L348" t="str">
            <v>FIBERHOME</v>
          </cell>
          <cell r="M348" t="str">
            <v>2017010771</v>
          </cell>
          <cell r="N348" t="str">
            <v>ATN910B</v>
          </cell>
          <cell r="O348" t="str">
            <v>ENTREGADO</v>
          </cell>
          <cell r="P348" t="str">
            <v>OK</v>
          </cell>
          <cell r="Q348" t="str">
            <v>OK</v>
          </cell>
          <cell r="R348">
            <v>43340</v>
          </cell>
          <cell r="S348">
            <v>21870.487577639749</v>
          </cell>
          <cell r="T348">
            <v>4284</v>
          </cell>
          <cell r="U348">
            <v>3500</v>
          </cell>
          <cell r="V348">
            <v>7784</v>
          </cell>
        </row>
        <row r="349">
          <cell r="C349" t="str">
            <v>Coranzuli</v>
          </cell>
          <cell r="D349" t="str">
            <v>Susques</v>
          </cell>
          <cell r="E349" t="str">
            <v>Jujuy</v>
          </cell>
          <cell r="F349" t="str">
            <v>Outdoor</v>
          </cell>
          <cell r="G349" t="str">
            <v>Coranzuli,Susques,Jujuy,RARYCNZ01GABINETE</v>
          </cell>
          <cell r="H349">
            <v>0</v>
          </cell>
          <cell r="I349" t="str">
            <v>23° 0'58.89"S</v>
          </cell>
          <cell r="J349" t="str">
            <v>66°21'55.47"O</v>
          </cell>
          <cell r="K349" t="str">
            <v>172.31.218.154</v>
          </cell>
          <cell r="L349" t="str">
            <v>FIBERHOME</v>
          </cell>
          <cell r="M349" t="str">
            <v>2017011130</v>
          </cell>
          <cell r="N349" t="str">
            <v>ATN910B</v>
          </cell>
          <cell r="O349" t="str">
            <v>ENTREGADO</v>
          </cell>
          <cell r="P349" t="str">
            <v>OK</v>
          </cell>
          <cell r="Q349" t="str">
            <v>OK</v>
          </cell>
          <cell r="R349">
            <v>43340</v>
          </cell>
          <cell r="S349">
            <v>21870.487577639749</v>
          </cell>
          <cell r="T349">
            <v>4284</v>
          </cell>
          <cell r="U349">
            <v>3500</v>
          </cell>
          <cell r="V349">
            <v>7784</v>
          </cell>
        </row>
        <row r="350">
          <cell r="C350" t="str">
            <v>San Juan de Quillaques</v>
          </cell>
          <cell r="E350" t="str">
            <v>Jujuy</v>
          </cell>
          <cell r="F350" t="str">
            <v>Outdoor</v>
          </cell>
          <cell r="G350" t="str">
            <v>San Juan de Quillaques,,Jujuy,RARYSJQ01GABINETE</v>
          </cell>
          <cell r="H350">
            <v>0</v>
          </cell>
          <cell r="I350" t="str">
            <v>23°13'49,00"S</v>
          </cell>
          <cell r="J350" t="str">
            <v>66°20'33,00"W</v>
          </cell>
          <cell r="K350" t="str">
            <v>172.31.218.162</v>
          </cell>
          <cell r="L350" t="str">
            <v>FIBERHOME</v>
          </cell>
          <cell r="S350">
            <v>21870.487577639749</v>
          </cell>
          <cell r="T350">
            <v>4284</v>
          </cell>
          <cell r="V350">
            <v>4284</v>
          </cell>
        </row>
        <row r="351">
          <cell r="C351" t="str">
            <v>Pumahuasi</v>
          </cell>
          <cell r="D351" t="str">
            <v xml:space="preserve">Yavi </v>
          </cell>
          <cell r="E351" t="str">
            <v>Jujuy</v>
          </cell>
          <cell r="F351" t="str">
            <v>Outdoor</v>
          </cell>
          <cell r="G351" t="str">
            <v>Pumahuasi,Yavi ,Jujuy,RARYPMH01GABINETE</v>
          </cell>
          <cell r="H351">
            <v>0</v>
          </cell>
          <cell r="I351" t="str">
            <v>22°17'16,45"S</v>
          </cell>
          <cell r="J351" t="str">
            <v>65°40'49,02"W</v>
          </cell>
          <cell r="K351" t="str">
            <v>172.31.213.82</v>
          </cell>
          <cell r="L351" t="str">
            <v>FIBERHOME</v>
          </cell>
          <cell r="M351">
            <v>2017010790</v>
          </cell>
          <cell r="N351" t="str">
            <v>ATN910B</v>
          </cell>
          <cell r="O351" t="str">
            <v>ENTREGADO</v>
          </cell>
          <cell r="P351" t="str">
            <v>OK</v>
          </cell>
          <cell r="Q351" t="str">
            <v>OK</v>
          </cell>
          <cell r="R351">
            <v>43314</v>
          </cell>
          <cell r="S351">
            <v>21870.487577639749</v>
          </cell>
          <cell r="T351">
            <v>4284</v>
          </cell>
          <cell r="U351">
            <v>3500</v>
          </cell>
          <cell r="V351">
            <v>7784</v>
          </cell>
        </row>
        <row r="352">
          <cell r="C352" t="str">
            <v>Agustin Roca</v>
          </cell>
          <cell r="D352" t="str">
            <v>Junin</v>
          </cell>
          <cell r="E352" t="str">
            <v>Buenos Aires</v>
          </cell>
          <cell r="F352" t="str">
            <v>Outdoor</v>
          </cell>
          <cell r="G352" t="str">
            <v>Agustin Roca,Junin,Buenos Aires,RARXDVL01GABINETE</v>
          </cell>
          <cell r="H352">
            <v>0</v>
          </cell>
          <cell r="I352" t="str">
            <v>34°30'30,00"S</v>
          </cell>
          <cell r="J352" t="str">
            <v>60°52'16,50"W</v>
          </cell>
          <cell r="K352" t="str">
            <v>172.31.210.178</v>
          </cell>
          <cell r="L352" t="str">
            <v>FIBERHOME</v>
          </cell>
          <cell r="M352">
            <v>2017010079</v>
          </cell>
          <cell r="N352" t="str">
            <v>ATN905</v>
          </cell>
          <cell r="O352" t="str">
            <v>ENTREGADO</v>
          </cell>
          <cell r="P352" t="str">
            <v>OK</v>
          </cell>
          <cell r="R352">
            <v>43272</v>
          </cell>
          <cell r="S352">
            <v>21870.487577639749</v>
          </cell>
          <cell r="T352">
            <v>4284</v>
          </cell>
          <cell r="U352">
            <v>1500</v>
          </cell>
          <cell r="V352">
            <v>5784</v>
          </cell>
        </row>
        <row r="353">
          <cell r="C353" t="str">
            <v>Aldea Valle Maria</v>
          </cell>
          <cell r="D353" t="str">
            <v>Diamante</v>
          </cell>
          <cell r="E353" t="str">
            <v>Entre Rios</v>
          </cell>
          <cell r="F353" t="str">
            <v>Outdoor</v>
          </cell>
          <cell r="G353" t="str">
            <v>Aldea Valle Maria,Diamante,Entre Rios,RAREAVM01GABINETE</v>
          </cell>
          <cell r="H353">
            <v>0</v>
          </cell>
          <cell r="I353" t="str">
            <v>31°59'13,00"S</v>
          </cell>
          <cell r="J353" t="str">
            <v>60°35'06,00"W</v>
          </cell>
          <cell r="K353" t="str">
            <v>172.31.211.210</v>
          </cell>
          <cell r="L353" t="str">
            <v>FIBERHOME</v>
          </cell>
          <cell r="M353">
            <v>2017010559</v>
          </cell>
          <cell r="N353" t="str">
            <v>ATN910B</v>
          </cell>
          <cell r="O353" t="str">
            <v>ENTREGADO</v>
          </cell>
          <cell r="P353" t="str">
            <v>OK</v>
          </cell>
          <cell r="R353">
            <v>43257</v>
          </cell>
          <cell r="S353">
            <v>21870.487577639749</v>
          </cell>
          <cell r="T353">
            <v>4284</v>
          </cell>
          <cell r="U353">
            <v>3500</v>
          </cell>
          <cell r="V353">
            <v>7784</v>
          </cell>
        </row>
        <row r="354">
          <cell r="C354" t="str">
            <v>Mar de Cobo</v>
          </cell>
          <cell r="D354" t="str">
            <v>Mar Chiquita</v>
          </cell>
          <cell r="E354" t="str">
            <v>Buenos Aires</v>
          </cell>
          <cell r="F354" t="str">
            <v>Outdoor</v>
          </cell>
          <cell r="G354" t="str">
            <v>Mar de Cobo,Mar Chiquita,Buenos Aires,RARBMDC01GABINETE</v>
          </cell>
          <cell r="H354">
            <v>0</v>
          </cell>
          <cell r="I354" t="str">
            <v>37°46'26,29"S</v>
          </cell>
          <cell r="J354" t="str">
            <v>57°27'14,10"W</v>
          </cell>
          <cell r="K354" t="str">
            <v>172.31.216.186</v>
          </cell>
          <cell r="L354" t="str">
            <v>FIBERHOME</v>
          </cell>
          <cell r="M354">
            <v>2017010640</v>
          </cell>
          <cell r="N354" t="str">
            <v>ATN910B</v>
          </cell>
          <cell r="O354" t="str">
            <v>ENTREGADO</v>
          </cell>
          <cell r="P354" t="str">
            <v>OK</v>
          </cell>
          <cell r="Q354" t="str">
            <v>OK</v>
          </cell>
          <cell r="R354">
            <v>43546</v>
          </cell>
          <cell r="S354">
            <v>21870.487577639749</v>
          </cell>
          <cell r="T354">
            <v>4284</v>
          </cell>
          <cell r="U354">
            <v>3500</v>
          </cell>
          <cell r="V354">
            <v>7784</v>
          </cell>
        </row>
        <row r="355">
          <cell r="C355" t="str">
            <v>Sampacho</v>
          </cell>
          <cell r="D355" t="str">
            <v>Rio Cuarto</v>
          </cell>
          <cell r="E355" t="str">
            <v>Cordoba</v>
          </cell>
          <cell r="F355" t="str">
            <v>Outdoor</v>
          </cell>
          <cell r="G355" t="str">
            <v>Sampacho,Rio Cuarto,Cordoba,RARXSMP01GABINETE</v>
          </cell>
          <cell r="H355">
            <v>0</v>
          </cell>
          <cell r="I355" t="str">
            <v>33°23'15,27"S</v>
          </cell>
          <cell r="J355" t="str">
            <v>64°43'46,86"W</v>
          </cell>
          <cell r="K355" t="str">
            <v>172.31.209.242</v>
          </cell>
          <cell r="L355" t="str">
            <v>FIBERHOME</v>
          </cell>
          <cell r="M355">
            <v>2017010957</v>
          </cell>
          <cell r="N355" t="str">
            <v>ATN910B</v>
          </cell>
          <cell r="O355" t="str">
            <v>ENTREGADO</v>
          </cell>
          <cell r="P355" t="str">
            <v>OK</v>
          </cell>
          <cell r="R355">
            <v>43327</v>
          </cell>
          <cell r="S355">
            <v>21870.487577639749</v>
          </cell>
          <cell r="T355">
            <v>4284</v>
          </cell>
          <cell r="U355">
            <v>3500</v>
          </cell>
          <cell r="V355">
            <v>7784</v>
          </cell>
        </row>
        <row r="356">
          <cell r="C356" t="str">
            <v>Chucul</v>
          </cell>
          <cell r="D356" t="str">
            <v>Rio Cuarto</v>
          </cell>
          <cell r="E356" t="str">
            <v>Cordoba</v>
          </cell>
          <cell r="F356" t="str">
            <v>Outdoor</v>
          </cell>
          <cell r="G356" t="str">
            <v>Chucul,Rio Cuarto,Cordoba,RARXCCU01GABINETE</v>
          </cell>
          <cell r="H356">
            <v>0</v>
          </cell>
          <cell r="I356" t="str">
            <v>33°00'38,85"S</v>
          </cell>
          <cell r="J356" t="str">
            <v>64°10'13,47"W</v>
          </cell>
          <cell r="K356" t="str">
            <v>172.31.209.234</v>
          </cell>
          <cell r="L356" t="str">
            <v>FIBERHOME</v>
          </cell>
          <cell r="M356">
            <v>2017010900</v>
          </cell>
          <cell r="N356" t="str">
            <v>ATN905</v>
          </cell>
          <cell r="O356" t="str">
            <v>ENTREGADO</v>
          </cell>
          <cell r="P356" t="str">
            <v>OBSERVACIONES</v>
          </cell>
          <cell r="Q356" t="str">
            <v>Desbalanceo hacia Cabrera</v>
          </cell>
          <cell r="R356">
            <v>43327</v>
          </cell>
          <cell r="S356">
            <v>21870.487577639749</v>
          </cell>
          <cell r="T356">
            <v>4284</v>
          </cell>
          <cell r="U356">
            <v>1500</v>
          </cell>
          <cell r="V356">
            <v>5784</v>
          </cell>
        </row>
        <row r="357">
          <cell r="C357" t="str">
            <v>San Agustin</v>
          </cell>
          <cell r="D357" t="str">
            <v xml:space="preserve">Calamuchita </v>
          </cell>
          <cell r="E357" t="str">
            <v>Cordoba</v>
          </cell>
          <cell r="F357" t="str">
            <v>Outdoor</v>
          </cell>
          <cell r="G357" t="str">
            <v>San Agustin,Calamuchita ,Cordoba,RARXSAT01GABINETE</v>
          </cell>
          <cell r="H357">
            <v>0</v>
          </cell>
          <cell r="I357" t="str">
            <v>31°58'34,00"S</v>
          </cell>
          <cell r="J357" t="str">
            <v>64°22'38,59"W</v>
          </cell>
          <cell r="K357" t="str">
            <v>172.31.216.250</v>
          </cell>
          <cell r="L357" t="str">
            <v>FIBERHOME</v>
          </cell>
          <cell r="M357">
            <v>2017010907</v>
          </cell>
          <cell r="N357" t="str">
            <v>ATN910B</v>
          </cell>
          <cell r="O357" t="str">
            <v>ENTREGADO</v>
          </cell>
          <cell r="P357" t="str">
            <v>OK</v>
          </cell>
          <cell r="Q357" t="str">
            <v>OK</v>
          </cell>
          <cell r="R357">
            <v>43634</v>
          </cell>
          <cell r="S357">
            <v>21870.487577639749</v>
          </cell>
          <cell r="T357">
            <v>4284</v>
          </cell>
          <cell r="U357">
            <v>3500</v>
          </cell>
          <cell r="V357">
            <v>7784</v>
          </cell>
        </row>
        <row r="358">
          <cell r="C358" t="str">
            <v>Tres Cruces</v>
          </cell>
          <cell r="D358" t="str">
            <v xml:space="preserve">Humahuaca </v>
          </cell>
          <cell r="E358" t="str">
            <v>Jujuy</v>
          </cell>
          <cell r="F358" t="str">
            <v>Outdoor</v>
          </cell>
          <cell r="G358" t="str">
            <v>Tres Cruces,Humahuaca ,Jujuy,RARYTCC01GABINETE</v>
          </cell>
          <cell r="H358">
            <v>0</v>
          </cell>
          <cell r="I358" t="str">
            <v xml:space="preserve">22°55'09,90"S </v>
          </cell>
          <cell r="J358" t="str">
            <v>65°35'11,50"W</v>
          </cell>
          <cell r="K358" t="str">
            <v>172.31.213.114</v>
          </cell>
          <cell r="L358" t="str">
            <v>FIBERHOME</v>
          </cell>
          <cell r="M358">
            <v>2017011082</v>
          </cell>
          <cell r="N358" t="str">
            <v>ATN910B</v>
          </cell>
          <cell r="O358" t="str">
            <v>ENTREGADO</v>
          </cell>
          <cell r="P358" t="str">
            <v>OK</v>
          </cell>
          <cell r="Q358" t="str">
            <v>OK</v>
          </cell>
          <cell r="R358">
            <v>43292</v>
          </cell>
          <cell r="S358">
            <v>21870.487577639749</v>
          </cell>
          <cell r="T358">
            <v>4284</v>
          </cell>
          <cell r="U358">
            <v>3500</v>
          </cell>
          <cell r="V358">
            <v>7784</v>
          </cell>
        </row>
        <row r="359">
          <cell r="C359" t="str">
            <v>La Intermedia</v>
          </cell>
          <cell r="D359" t="str">
            <v xml:space="preserve">Yavi </v>
          </cell>
          <cell r="E359" t="str">
            <v>Jujuy</v>
          </cell>
          <cell r="F359" t="str">
            <v>Outdoor</v>
          </cell>
          <cell r="G359" t="str">
            <v>La Intermedia,Yavi ,Jujuy,RARYLIN01GABINETE</v>
          </cell>
          <cell r="H359">
            <v>0</v>
          </cell>
          <cell r="I359" t="str">
            <v>22°25'26,20"S</v>
          </cell>
          <cell r="J359" t="str">
            <v>65°42'06,70"W</v>
          </cell>
          <cell r="K359" t="str">
            <v>172.31.213.90</v>
          </cell>
          <cell r="L359" t="str">
            <v>FIBERHOME</v>
          </cell>
          <cell r="M359">
            <v>2017010505</v>
          </cell>
          <cell r="N359" t="str">
            <v>ATN910B</v>
          </cell>
          <cell r="O359" t="str">
            <v>ENTREGADO</v>
          </cell>
          <cell r="P359" t="str">
            <v>OK</v>
          </cell>
          <cell r="Q359" t="str">
            <v>OK</v>
          </cell>
          <cell r="R359">
            <v>43313</v>
          </cell>
          <cell r="S359">
            <v>21870.487577639749</v>
          </cell>
          <cell r="T359">
            <v>4284</v>
          </cell>
          <cell r="U359">
            <v>3500</v>
          </cell>
          <cell r="V359">
            <v>7784</v>
          </cell>
        </row>
        <row r="360">
          <cell r="C360" t="str">
            <v>Freitas</v>
          </cell>
          <cell r="D360" t="str">
            <v>San Pedro</v>
          </cell>
          <cell r="E360" t="str">
            <v>Entre Rios</v>
          </cell>
          <cell r="F360" t="str">
            <v>Outdoor</v>
          </cell>
          <cell r="G360" t="str">
            <v>Freitas,San Pedro,Entre Rios,RARESPE01GABINETE</v>
          </cell>
          <cell r="H360">
            <v>0</v>
          </cell>
          <cell r="I360" t="str">
            <v>30°45'18,45"S</v>
          </cell>
          <cell r="J360" t="str">
            <v>58°04'46,43"W</v>
          </cell>
          <cell r="K360" t="str">
            <v>172.31.212.226</v>
          </cell>
          <cell r="L360" t="str">
            <v>FIBERHOME</v>
          </cell>
          <cell r="M360">
            <v>2017010314</v>
          </cell>
          <cell r="N360" t="str">
            <v>ATN910B</v>
          </cell>
          <cell r="O360" t="str">
            <v>ENTREGADO</v>
          </cell>
          <cell r="P360" t="str">
            <v>OK</v>
          </cell>
          <cell r="R360">
            <v>43307</v>
          </cell>
          <cell r="S360">
            <v>21870.487577639749</v>
          </cell>
          <cell r="T360">
            <v>4284</v>
          </cell>
          <cell r="U360">
            <v>3500</v>
          </cell>
          <cell r="V360">
            <v>7784</v>
          </cell>
        </row>
        <row r="361">
          <cell r="C361" t="str">
            <v>Quilino</v>
          </cell>
          <cell r="D361" t="str">
            <v>Ischilin</v>
          </cell>
          <cell r="E361" t="str">
            <v>Cordoba</v>
          </cell>
          <cell r="F361" t="str">
            <v>Outdoor</v>
          </cell>
          <cell r="G361" t="str">
            <v>Quilino,Ischilin,Cordoba,RARXQUI01GABINETE</v>
          </cell>
          <cell r="H361">
            <v>0</v>
          </cell>
          <cell r="I361" t="str">
            <v>30°12'48,86"S</v>
          </cell>
          <cell r="J361" t="str">
            <v>64°29'46,12"W</v>
          </cell>
          <cell r="K361" t="str">
            <v>172.31.230.186</v>
          </cell>
          <cell r="L361" t="str">
            <v>FIBERHOME</v>
          </cell>
          <cell r="M361">
            <v>2017011017</v>
          </cell>
          <cell r="N361" t="str">
            <v>ATN910B</v>
          </cell>
          <cell r="O361" t="str">
            <v>ENTREGADO</v>
          </cell>
          <cell r="P361" t="str">
            <v>OK</v>
          </cell>
          <cell r="Q361" t="str">
            <v>OK</v>
          </cell>
          <cell r="R361">
            <v>43322</v>
          </cell>
          <cell r="S361">
            <v>21870.487577639749</v>
          </cell>
          <cell r="T361">
            <v>4284</v>
          </cell>
          <cell r="U361">
            <v>3500</v>
          </cell>
          <cell r="V361">
            <v>7784</v>
          </cell>
        </row>
        <row r="362">
          <cell r="C362" t="str">
            <v>Villa de Soto</v>
          </cell>
          <cell r="D362" t="str">
            <v>Cruz del eje</v>
          </cell>
          <cell r="E362" t="str">
            <v>Cordoba</v>
          </cell>
          <cell r="F362" t="str">
            <v>Outdoor</v>
          </cell>
          <cell r="G362" t="str">
            <v>Villa de Soto,Cruz del eje,Cordoba,RARXSOT01GABINETE</v>
          </cell>
          <cell r="H362">
            <v>0</v>
          </cell>
          <cell r="I362" t="str">
            <v>30°51'27,60"S</v>
          </cell>
          <cell r="J362" t="str">
            <v>64°59'22,99"W</v>
          </cell>
          <cell r="K362" t="str">
            <v>172.31.230.210</v>
          </cell>
          <cell r="L362" t="str">
            <v>FIBERHOME</v>
          </cell>
          <cell r="M362">
            <v>2017011171</v>
          </cell>
          <cell r="N362" t="str">
            <v>ATN910B</v>
          </cell>
          <cell r="O362" t="str">
            <v>ENTREGADO</v>
          </cell>
          <cell r="P362" t="str">
            <v>OK</v>
          </cell>
          <cell r="R362">
            <v>43315</v>
          </cell>
          <cell r="S362">
            <v>21870.487577639749</v>
          </cell>
          <cell r="T362">
            <v>4284</v>
          </cell>
          <cell r="U362">
            <v>3500</v>
          </cell>
          <cell r="V362">
            <v>7784</v>
          </cell>
        </row>
        <row r="363">
          <cell r="C363" t="str">
            <v>Agustina</v>
          </cell>
          <cell r="D363" t="str">
            <v>Junin</v>
          </cell>
          <cell r="E363" t="str">
            <v>Buenos Aires</v>
          </cell>
          <cell r="F363" t="str">
            <v>Outdoor</v>
          </cell>
          <cell r="G363" t="str">
            <v>Agustina,Junin,Buenos Aires,RARBAGS01GABINETE</v>
          </cell>
          <cell r="H363">
            <v>0</v>
          </cell>
          <cell r="I363" t="str">
            <v>34°27'39,40"S</v>
          </cell>
          <cell r="J363" t="str">
            <v>61°03'50,50"W</v>
          </cell>
          <cell r="K363" t="str">
            <v>172.31.210.186</v>
          </cell>
          <cell r="L363" t="str">
            <v>FIBERHOME</v>
          </cell>
          <cell r="M363">
            <v>2017010538</v>
          </cell>
          <cell r="N363" t="str">
            <v>ATN910B</v>
          </cell>
          <cell r="O363" t="str">
            <v>ENTREGADO</v>
          </cell>
          <cell r="P363" t="str">
            <v>OK</v>
          </cell>
          <cell r="R363">
            <v>43277</v>
          </cell>
          <cell r="S363">
            <v>21870.487577639749</v>
          </cell>
          <cell r="T363">
            <v>4284</v>
          </cell>
          <cell r="U363">
            <v>3500</v>
          </cell>
          <cell r="V363">
            <v>7784</v>
          </cell>
        </row>
        <row r="364">
          <cell r="C364" t="str">
            <v>Sosa</v>
          </cell>
          <cell r="D364" t="str">
            <v>Parana</v>
          </cell>
          <cell r="E364" t="str">
            <v>Entre Rios</v>
          </cell>
          <cell r="F364" t="str">
            <v>Outdoor</v>
          </cell>
          <cell r="G364" t="str">
            <v>Sosa,Parana,Entre Rios,RARESOS01GABINETE</v>
          </cell>
          <cell r="H364">
            <v>0</v>
          </cell>
          <cell r="I364" t="str">
            <v>31°44'18,08"S</v>
          </cell>
          <cell r="J364" t="str">
            <v>59°54'36,24"W</v>
          </cell>
          <cell r="K364" t="str">
            <v>172.31.231.154</v>
          </cell>
          <cell r="L364" t="str">
            <v>FIBERHOME</v>
          </cell>
          <cell r="M364">
            <v>2017011158</v>
          </cell>
          <cell r="N364" t="str">
            <v>ATN910B</v>
          </cell>
          <cell r="O364" t="str">
            <v>ENTREGADO</v>
          </cell>
          <cell r="P364" t="str">
            <v>OK</v>
          </cell>
          <cell r="R364">
            <v>42955</v>
          </cell>
          <cell r="S364">
            <v>21870.487577639749</v>
          </cell>
          <cell r="T364">
            <v>4284</v>
          </cell>
          <cell r="U364">
            <v>3500</v>
          </cell>
          <cell r="V364">
            <v>7784</v>
          </cell>
        </row>
        <row r="365">
          <cell r="C365" t="str">
            <v>Tabossi</v>
          </cell>
          <cell r="D365" t="str">
            <v>Parana</v>
          </cell>
          <cell r="E365" t="str">
            <v>Entre Rios</v>
          </cell>
          <cell r="F365" t="str">
            <v>Outdoor</v>
          </cell>
          <cell r="G365" t="str">
            <v>Tabossi,Parana,Entre Rios,RARETBS01GABINETE</v>
          </cell>
          <cell r="H365">
            <v>0</v>
          </cell>
          <cell r="I365" t="str">
            <v>31°48'03,05"S</v>
          </cell>
          <cell r="J365" t="str">
            <v>59°56'21,42"W</v>
          </cell>
          <cell r="K365" t="str">
            <v>172.31.231.146</v>
          </cell>
          <cell r="L365" t="str">
            <v>FIBERHOME</v>
          </cell>
          <cell r="M365">
            <v>2017010851</v>
          </cell>
          <cell r="N365" t="str">
            <v>ATN910B</v>
          </cell>
          <cell r="O365" t="str">
            <v>ENTREGADO</v>
          </cell>
          <cell r="P365" t="str">
            <v>OK</v>
          </cell>
          <cell r="R365">
            <v>43321</v>
          </cell>
          <cell r="S365">
            <v>21870.487577639749</v>
          </cell>
          <cell r="T365">
            <v>4284</v>
          </cell>
          <cell r="U365">
            <v>3500</v>
          </cell>
          <cell r="V365">
            <v>7784</v>
          </cell>
        </row>
        <row r="366">
          <cell r="C366" t="str">
            <v>Ingeniero Thompson</v>
          </cell>
          <cell r="D366" t="str">
            <v>Tres Lomas</v>
          </cell>
          <cell r="E366" t="str">
            <v>Buenos Aires</v>
          </cell>
          <cell r="F366" t="str">
            <v>Outdoor</v>
          </cell>
          <cell r="G366" t="str">
            <v>Ingeniero Thompson,Tres Lomas,Buenos Aires,RARBITH01GABINETE</v>
          </cell>
          <cell r="H366">
            <v>0</v>
          </cell>
          <cell r="I366" t="str">
            <v>36°36'42,29"S</v>
          </cell>
          <cell r="J366" t="str">
            <v>62°54'51,99"W</v>
          </cell>
          <cell r="K366" t="str">
            <v>172.31.226.202</v>
          </cell>
          <cell r="L366" t="str">
            <v>FIBERHOME</v>
          </cell>
          <cell r="M366">
            <v>2017010924</v>
          </cell>
          <cell r="N366" t="str">
            <v>ATN910B</v>
          </cell>
          <cell r="O366" t="str">
            <v>ENTREGADO</v>
          </cell>
          <cell r="P366" t="str">
            <v>OK</v>
          </cell>
          <cell r="Q366" t="str">
            <v>OK</v>
          </cell>
          <cell r="R366">
            <v>43357</v>
          </cell>
          <cell r="S366">
            <v>21870.487577639749</v>
          </cell>
          <cell r="T366">
            <v>4284</v>
          </cell>
          <cell r="U366">
            <v>3500</v>
          </cell>
          <cell r="V366">
            <v>7784</v>
          </cell>
        </row>
        <row r="367">
          <cell r="C367" t="str">
            <v>Antelo</v>
          </cell>
          <cell r="D367" t="str">
            <v>Victoria</v>
          </cell>
          <cell r="E367" t="str">
            <v>Entre Rios</v>
          </cell>
          <cell r="F367" t="str">
            <v>Outdoor</v>
          </cell>
          <cell r="G367" t="str">
            <v>Antelo,Victoria,Entre Rios,RAREANT01GABINETE</v>
          </cell>
          <cell r="H367">
            <v>0</v>
          </cell>
          <cell r="I367" t="str">
            <v>32°32'00,15"S</v>
          </cell>
          <cell r="J367" t="str">
            <v>60°02'05,20"W</v>
          </cell>
          <cell r="K367" t="str">
            <v>172.31.213.18</v>
          </cell>
          <cell r="L367" t="str">
            <v>FIBERHOME</v>
          </cell>
          <cell r="M367">
            <v>2017010484</v>
          </cell>
          <cell r="N367" t="str">
            <v>ATN910B</v>
          </cell>
          <cell r="O367" t="str">
            <v>ENTREGADO</v>
          </cell>
          <cell r="P367" t="str">
            <v>OK</v>
          </cell>
          <cell r="Q367" t="str">
            <v>OK</v>
          </cell>
          <cell r="R367">
            <v>43628</v>
          </cell>
          <cell r="S367">
            <v>21870.487577639749</v>
          </cell>
          <cell r="T367">
            <v>4284</v>
          </cell>
          <cell r="U367">
            <v>3500</v>
          </cell>
          <cell r="V367">
            <v>7784</v>
          </cell>
        </row>
        <row r="368">
          <cell r="C368" t="str">
            <v>Paicone</v>
          </cell>
          <cell r="D368" t="str">
            <v>Santa Catalina</v>
          </cell>
          <cell r="E368" t="str">
            <v>Jujuy</v>
          </cell>
          <cell r="F368" t="str">
            <v>Outdoor</v>
          </cell>
          <cell r="G368" t="str">
            <v>Paicone,Santa Catalina,Jujuy,RARYPCN01GABINETE</v>
          </cell>
          <cell r="H368">
            <v>0</v>
          </cell>
          <cell r="I368" t="str">
            <v>22°13'16,00"S</v>
          </cell>
          <cell r="J368" t="str">
            <v>66°25'27,00"W</v>
          </cell>
          <cell r="K368" t="str">
            <v>172.31.218.106</v>
          </cell>
          <cell r="L368" t="str">
            <v>FIBERHOME</v>
          </cell>
          <cell r="M368">
            <v>2017010809</v>
          </cell>
          <cell r="N368" t="str">
            <v>ATN910B</v>
          </cell>
          <cell r="O368" t="str">
            <v>ENTREGADO</v>
          </cell>
          <cell r="P368" t="str">
            <v>OK</v>
          </cell>
          <cell r="Q368" t="str">
            <v>OK</v>
          </cell>
          <cell r="R368">
            <v>43374</v>
          </cell>
          <cell r="S368">
            <v>21870.487577639749</v>
          </cell>
          <cell r="T368">
            <v>4284</v>
          </cell>
          <cell r="U368">
            <v>3500</v>
          </cell>
          <cell r="V368">
            <v>7784</v>
          </cell>
        </row>
        <row r="369">
          <cell r="C369" t="str">
            <v>Solis</v>
          </cell>
          <cell r="D369" t="str">
            <v>San Andres de Giles</v>
          </cell>
          <cell r="E369" t="str">
            <v>Buenos Aires</v>
          </cell>
          <cell r="F369" t="str">
            <v>Outdoor</v>
          </cell>
          <cell r="G369" t="str">
            <v>Solis,San Andres de Giles,Buenos Aires,RARBSLS01GABINETE</v>
          </cell>
          <cell r="H369">
            <v>0</v>
          </cell>
          <cell r="I369" t="str">
            <v>34°17'50,59"S</v>
          </cell>
          <cell r="J369" t="str">
            <v>59°19'24,73"W</v>
          </cell>
          <cell r="K369" t="str">
            <v>172.31.210.82</v>
          </cell>
          <cell r="L369" t="str">
            <v>FIBERHOME</v>
          </cell>
          <cell r="M369">
            <v>2017011188</v>
          </cell>
          <cell r="N369" t="str">
            <v>ATN910B</v>
          </cell>
          <cell r="O369" t="str">
            <v>ENTREGADO</v>
          </cell>
          <cell r="P369" t="str">
            <v>OK</v>
          </cell>
          <cell r="R369">
            <v>43326</v>
          </cell>
          <cell r="S369">
            <v>21870.487577639749</v>
          </cell>
          <cell r="T369">
            <v>4284</v>
          </cell>
          <cell r="U369">
            <v>3500</v>
          </cell>
          <cell r="V369">
            <v>7784</v>
          </cell>
        </row>
        <row r="370">
          <cell r="C370" t="str">
            <v>Cangrejillos</v>
          </cell>
          <cell r="D370" t="str">
            <v xml:space="preserve">Yavi </v>
          </cell>
          <cell r="E370" t="str">
            <v>Jujuy</v>
          </cell>
          <cell r="F370" t="str">
            <v>Outdoor</v>
          </cell>
          <cell r="G370" t="str">
            <v>Cangrejillos,Yavi ,Jujuy,RARYCGJ01GABINETE</v>
          </cell>
          <cell r="H370">
            <v>0</v>
          </cell>
          <cell r="I370" t="str">
            <v>22°25'32,60"S</v>
          </cell>
          <cell r="J370" t="str">
            <v>65°34'55,70"W</v>
          </cell>
          <cell r="K370" t="str">
            <v>172.31.213.106</v>
          </cell>
          <cell r="L370" t="str">
            <v>FIBERHOME</v>
          </cell>
          <cell r="M370">
            <v>2017011081</v>
          </cell>
          <cell r="N370" t="str">
            <v>ATN910B</v>
          </cell>
          <cell r="O370" t="str">
            <v>ENTREGADO</v>
          </cell>
          <cell r="P370" t="str">
            <v>OK</v>
          </cell>
          <cell r="Q370" t="str">
            <v>OK</v>
          </cell>
          <cell r="R370">
            <v>43410</v>
          </cell>
          <cell r="S370">
            <v>21870.487577639749</v>
          </cell>
          <cell r="T370">
            <v>4284</v>
          </cell>
          <cell r="U370">
            <v>3500</v>
          </cell>
          <cell r="V370">
            <v>7784</v>
          </cell>
        </row>
        <row r="371">
          <cell r="C371" t="str">
            <v>Mariano Moreno</v>
          </cell>
          <cell r="D371" t="str">
            <v>Zapala</v>
          </cell>
          <cell r="E371" t="str">
            <v>Neuquen</v>
          </cell>
          <cell r="F371" t="str">
            <v>Outdoor</v>
          </cell>
          <cell r="G371" t="str">
            <v>Mariano Moreno,Zapala,Neuquen,RARQMMO01GABINETE</v>
          </cell>
          <cell r="H371">
            <v>0</v>
          </cell>
          <cell r="I371" t="str">
            <v>38°45'34,95"S</v>
          </cell>
          <cell r="J371" t="str">
            <v>70°02'16,73"W</v>
          </cell>
          <cell r="K371" t="str">
            <v>172.31.232.90</v>
          </cell>
          <cell r="L371" t="str">
            <v>FIBERHOME</v>
          </cell>
          <cell r="M371">
            <v>2017011004</v>
          </cell>
          <cell r="N371" t="str">
            <v>ATN910B</v>
          </cell>
          <cell r="O371" t="str">
            <v>ENTREGADO</v>
          </cell>
          <cell r="P371" t="str">
            <v>OK</v>
          </cell>
          <cell r="R371">
            <v>43361</v>
          </cell>
          <cell r="S371">
            <v>21870.487577639749</v>
          </cell>
          <cell r="T371">
            <v>4284</v>
          </cell>
          <cell r="U371">
            <v>3500</v>
          </cell>
          <cell r="V371">
            <v>7784</v>
          </cell>
        </row>
        <row r="372">
          <cell r="C372" t="str">
            <v>Capilla de los Remedios</v>
          </cell>
          <cell r="D372" t="str">
            <v xml:space="preserve">Rio Primero </v>
          </cell>
          <cell r="E372" t="str">
            <v>Cordoba</v>
          </cell>
          <cell r="F372" t="str">
            <v>Outdoor</v>
          </cell>
          <cell r="G372" t="str">
            <v>Capilla de los Remedios,Rio Primero ,Cordoba,RARXCRM01GABINETE</v>
          </cell>
          <cell r="H372">
            <v>0</v>
          </cell>
          <cell r="I372" t="str">
            <v>31°25'45,41"S</v>
          </cell>
          <cell r="J372" t="str">
            <v>63°49'57,58"W</v>
          </cell>
          <cell r="K372" t="str">
            <v>172.31.211.82</v>
          </cell>
          <cell r="L372" t="str">
            <v>FIBERHOME</v>
          </cell>
          <cell r="M372">
            <v>2017011164</v>
          </cell>
          <cell r="N372" t="str">
            <v>ATN910B</v>
          </cell>
          <cell r="O372" t="str">
            <v>ENTREGADO</v>
          </cell>
          <cell r="P372" t="str">
            <v>OK</v>
          </cell>
          <cell r="Q372" t="str">
            <v>OK</v>
          </cell>
          <cell r="R372">
            <v>43371</v>
          </cell>
          <cell r="S372">
            <v>21870.487577639749</v>
          </cell>
          <cell r="T372">
            <v>4284</v>
          </cell>
          <cell r="U372">
            <v>3500</v>
          </cell>
          <cell r="V372">
            <v>7784</v>
          </cell>
        </row>
        <row r="373">
          <cell r="C373" t="str">
            <v>Conscripto Bernardi</v>
          </cell>
          <cell r="D373" t="str">
            <v xml:space="preserve">Federal </v>
          </cell>
          <cell r="E373" t="str">
            <v>Entre Rios</v>
          </cell>
          <cell r="F373" t="str">
            <v>Outdoor</v>
          </cell>
          <cell r="G373" t="str">
            <v>Conscripto Bernardi,Federal ,Entre Rios,RAREBND01GABINETE</v>
          </cell>
          <cell r="H373">
            <v>0</v>
          </cell>
          <cell r="I373" t="str">
            <v>31°02'42,30"S</v>
          </cell>
          <cell r="J373" t="str">
            <v>59°05'14,89"W</v>
          </cell>
          <cell r="K373" t="str">
            <v>172.31.212.162</v>
          </cell>
          <cell r="L373" t="str">
            <v>FIBERHOME</v>
          </cell>
          <cell r="M373">
            <v>2017010499</v>
          </cell>
          <cell r="N373" t="str">
            <v>ATN910B</v>
          </cell>
          <cell r="O373" t="str">
            <v>ENTREGADO</v>
          </cell>
          <cell r="P373" t="str">
            <v>OK</v>
          </cell>
          <cell r="Q373" t="str">
            <v>OK</v>
          </cell>
          <cell r="R373">
            <v>43440</v>
          </cell>
          <cell r="S373">
            <v>21870.487577639749</v>
          </cell>
          <cell r="T373">
            <v>4284</v>
          </cell>
          <cell r="U373">
            <v>3500</v>
          </cell>
          <cell r="V373">
            <v>7784</v>
          </cell>
        </row>
        <row r="374">
          <cell r="C374" t="str">
            <v>Sir Leonard</v>
          </cell>
          <cell r="D374" t="str">
            <v>La Paz</v>
          </cell>
          <cell r="E374" t="str">
            <v>Entre Rios</v>
          </cell>
          <cell r="F374" t="str">
            <v>Outdoor</v>
          </cell>
          <cell r="G374" t="str">
            <v>Sir Leonard,La Paz,Entre Rios,RARESLN01GABINETE</v>
          </cell>
          <cell r="H374">
            <v>0</v>
          </cell>
          <cell r="I374" t="str">
            <v xml:space="preserve">31°23'22,40"S </v>
          </cell>
          <cell r="J374" t="str">
            <v>59°30'04,30"W</v>
          </cell>
          <cell r="K374" t="str">
            <v>172.31.232.234</v>
          </cell>
          <cell r="L374" t="str">
            <v>FIBERHOME</v>
          </cell>
          <cell r="M374">
            <v>2017011433</v>
          </cell>
          <cell r="N374" t="str">
            <v>ATN910B</v>
          </cell>
          <cell r="O374" t="str">
            <v>ENTREGADO</v>
          </cell>
          <cell r="P374" t="str">
            <v>OK</v>
          </cell>
          <cell r="Q374" t="str">
            <v>OK</v>
          </cell>
          <cell r="R374">
            <v>43432</v>
          </cell>
          <cell r="S374">
            <v>21870.487577639749</v>
          </cell>
          <cell r="T374">
            <v>4284</v>
          </cell>
          <cell r="U374">
            <v>3500</v>
          </cell>
          <cell r="V374">
            <v>7784</v>
          </cell>
        </row>
        <row r="375">
          <cell r="C375" t="str">
            <v>Bovril</v>
          </cell>
          <cell r="D375" t="str">
            <v>La Paz</v>
          </cell>
          <cell r="E375" t="str">
            <v>Entre Rios</v>
          </cell>
          <cell r="F375" t="str">
            <v>Outdoor</v>
          </cell>
          <cell r="G375" t="str">
            <v>Bovril,La Paz,Entre Rios,RAREBVR01GABINETE</v>
          </cell>
          <cell r="H375">
            <v>0</v>
          </cell>
          <cell r="I375" t="str">
            <v>31°20'24,54"S</v>
          </cell>
          <cell r="J375" t="str">
            <v>59°26'01,39"W</v>
          </cell>
          <cell r="K375" t="str">
            <v>172.31.212.154</v>
          </cell>
          <cell r="L375" t="str">
            <v>FIBERHOME</v>
          </cell>
          <cell r="M375">
            <v>2017010445</v>
          </cell>
          <cell r="N375" t="str">
            <v>ATN910B</v>
          </cell>
          <cell r="O375" t="str">
            <v>ENTREGADO</v>
          </cell>
          <cell r="P375" t="str">
            <v>OK</v>
          </cell>
          <cell r="Q375" t="str">
            <v>OK</v>
          </cell>
          <cell r="R375">
            <v>43432</v>
          </cell>
          <cell r="S375">
            <v>21870.487577639749</v>
          </cell>
          <cell r="T375">
            <v>4284</v>
          </cell>
          <cell r="U375">
            <v>3500</v>
          </cell>
          <cell r="V375">
            <v>7784</v>
          </cell>
        </row>
        <row r="376">
          <cell r="C376" t="str">
            <v>Makalle</v>
          </cell>
          <cell r="D376" t="str">
            <v>General Donovan</v>
          </cell>
          <cell r="E376" t="str">
            <v>Chaco</v>
          </cell>
          <cell r="F376" t="str">
            <v>Outdoor</v>
          </cell>
          <cell r="G376" t="str">
            <v>Makalle,General Donovan,Chaco,RARHMAK01GABINETE</v>
          </cell>
          <cell r="H376">
            <v>0</v>
          </cell>
          <cell r="I376" t="str">
            <v xml:space="preserve">27°12'29,80"S </v>
          </cell>
          <cell r="J376" t="str">
            <v>59°17'11,70"W</v>
          </cell>
          <cell r="K376" t="str">
            <v>172.31.229.234</v>
          </cell>
          <cell r="L376" t="str">
            <v>FIBERHOME</v>
          </cell>
          <cell r="M376">
            <v>2017011060</v>
          </cell>
          <cell r="N376" t="str">
            <v>ATN910B</v>
          </cell>
          <cell r="O376" t="str">
            <v>ENTREGADO</v>
          </cell>
          <cell r="P376" t="str">
            <v>OK</v>
          </cell>
          <cell r="Q376" t="str">
            <v>OK</v>
          </cell>
          <cell r="R376">
            <v>43410</v>
          </cell>
          <cell r="S376">
            <v>21870.487577639749</v>
          </cell>
          <cell r="T376">
            <v>4284</v>
          </cell>
          <cell r="U376">
            <v>3500</v>
          </cell>
          <cell r="V376">
            <v>7784</v>
          </cell>
        </row>
        <row r="377">
          <cell r="C377" t="str">
            <v>Colonia Popular</v>
          </cell>
          <cell r="D377" t="str">
            <v>Libertad</v>
          </cell>
          <cell r="E377" t="str">
            <v>Chaco</v>
          </cell>
          <cell r="F377" t="str">
            <v>Outdoor</v>
          </cell>
          <cell r="G377" t="str">
            <v>Colonia Popular,Libertad,Chaco,RARHCPP01GABINETE</v>
          </cell>
          <cell r="H377">
            <v>0</v>
          </cell>
          <cell r="I377" t="str">
            <v>27°16'34,00"S</v>
          </cell>
          <cell r="J377" t="str">
            <v>59°08'55,30"W</v>
          </cell>
          <cell r="K377" t="str">
            <v>172.31.229.250</v>
          </cell>
          <cell r="L377" t="str">
            <v>FIBERHOME</v>
          </cell>
          <cell r="M377">
            <v>2017011165</v>
          </cell>
          <cell r="N377" t="str">
            <v>ATN910B</v>
          </cell>
          <cell r="O377" t="str">
            <v>ENTREGADO</v>
          </cell>
          <cell r="P377" t="str">
            <v>OK</v>
          </cell>
          <cell r="Q377" t="str">
            <v>OK</v>
          </cell>
          <cell r="R377">
            <v>43439</v>
          </cell>
          <cell r="S377">
            <v>21870.487577639749</v>
          </cell>
          <cell r="T377">
            <v>4284</v>
          </cell>
          <cell r="U377">
            <v>3500</v>
          </cell>
          <cell r="V377">
            <v>7784</v>
          </cell>
        </row>
        <row r="378">
          <cell r="C378" t="str">
            <v>Fontana</v>
          </cell>
          <cell r="D378" t="str">
            <v>San Fernando</v>
          </cell>
          <cell r="E378" t="str">
            <v>Chaco</v>
          </cell>
          <cell r="F378" t="str">
            <v>Outdoor</v>
          </cell>
          <cell r="G378" t="str">
            <v>Fontana,San Fernando,Chaco,RARHFON01GABINETE</v>
          </cell>
          <cell r="H378">
            <v>0</v>
          </cell>
          <cell r="I378" t="str">
            <v>27°25'05,01"S</v>
          </cell>
          <cell r="J378" t="str">
            <v>59°01'57,30"W</v>
          </cell>
          <cell r="K378" t="str">
            <v>172.31.232.170</v>
          </cell>
          <cell r="L378" t="str">
            <v>FIBERHOME</v>
          </cell>
          <cell r="M378">
            <v>20170105591</v>
          </cell>
          <cell r="N378" t="str">
            <v>ATN910B</v>
          </cell>
          <cell r="O378" t="str">
            <v>ENTREGADO</v>
          </cell>
          <cell r="P378" t="str">
            <v>NOOK</v>
          </cell>
          <cell r="Q378" t="str">
            <v>NOOK</v>
          </cell>
          <cell r="R378">
            <v>43727</v>
          </cell>
          <cell r="S378">
            <v>21870.487577639749</v>
          </cell>
          <cell r="T378">
            <v>4284</v>
          </cell>
          <cell r="U378">
            <v>3500</v>
          </cell>
          <cell r="V378">
            <v>7784</v>
          </cell>
        </row>
        <row r="379">
          <cell r="C379" t="str">
            <v>Coronel Baigorria</v>
          </cell>
          <cell r="D379" t="str">
            <v>Rio Cuarto</v>
          </cell>
          <cell r="E379" t="str">
            <v>Cordoba</v>
          </cell>
          <cell r="F379" t="str">
            <v>Outdoor</v>
          </cell>
          <cell r="G379" t="str">
            <v>Coronel Baigorria,Rio Cuarto,Cordoba,RARXCBA01GABINETE</v>
          </cell>
          <cell r="H379">
            <v>0</v>
          </cell>
          <cell r="I379" t="str">
            <v>32°50'52,73"S</v>
          </cell>
          <cell r="J379" t="str">
            <v>64°21'27,83"W</v>
          </cell>
          <cell r="K379" t="str">
            <v>172.31.217.34</v>
          </cell>
          <cell r="L379" t="str">
            <v>FIBERHOME</v>
          </cell>
          <cell r="M379">
            <v>2017010942</v>
          </cell>
          <cell r="N379" t="str">
            <v>ATN910B</v>
          </cell>
          <cell r="O379" t="str">
            <v>ENTREGADO</v>
          </cell>
          <cell r="P379" t="str">
            <v>OK</v>
          </cell>
          <cell r="R379">
            <v>43362</v>
          </cell>
          <cell r="S379">
            <v>21870.487577639749</v>
          </cell>
          <cell r="T379">
            <v>4284</v>
          </cell>
          <cell r="U379">
            <v>3500</v>
          </cell>
          <cell r="V379">
            <v>7784</v>
          </cell>
        </row>
        <row r="380">
          <cell r="C380" t="str">
            <v>Arrayanal</v>
          </cell>
          <cell r="D380" t="str">
            <v>San Pedro</v>
          </cell>
          <cell r="E380" t="str">
            <v>Jujuy</v>
          </cell>
          <cell r="F380" t="str">
            <v>Outdoor</v>
          </cell>
          <cell r="G380" t="str">
            <v>Arrayanal,San Pedro,Jujuy,RARYAYN01GABINETE</v>
          </cell>
          <cell r="H380">
            <v>0</v>
          </cell>
          <cell r="I380" t="str">
            <v>24°10'39,60"S</v>
          </cell>
          <cell r="J380" t="str">
            <v>64°50'24,34"W</v>
          </cell>
          <cell r="K380" t="str">
            <v>172.31.213.122</v>
          </cell>
          <cell r="L380" t="str">
            <v>FIBERHOME</v>
          </cell>
          <cell r="M380">
            <v>2017010759</v>
          </cell>
          <cell r="N380" t="str">
            <v>ATN910B</v>
          </cell>
          <cell r="O380" t="str">
            <v>ENTREGADO</v>
          </cell>
          <cell r="P380" t="str">
            <v>OK</v>
          </cell>
          <cell r="Q380" t="str">
            <v>OK</v>
          </cell>
          <cell r="R380">
            <v>43518</v>
          </cell>
          <cell r="S380">
            <v>21870.487577639749</v>
          </cell>
          <cell r="T380">
            <v>4284</v>
          </cell>
          <cell r="U380">
            <v>3500</v>
          </cell>
          <cell r="V380">
            <v>7784</v>
          </cell>
        </row>
        <row r="381">
          <cell r="C381" t="str">
            <v>Estacion General Obligado</v>
          </cell>
          <cell r="D381" t="str">
            <v>Libertad</v>
          </cell>
          <cell r="E381" t="str">
            <v>Chaco</v>
          </cell>
          <cell r="F381" t="str">
            <v>Outdoor</v>
          </cell>
          <cell r="G381" t="str">
            <v>Estacion General Obligado,Libertad,Chaco,RARHEGO01GABINETE</v>
          </cell>
          <cell r="H381">
            <v>0</v>
          </cell>
          <cell r="K381" t="str">
            <v>172.31.232.162</v>
          </cell>
          <cell r="L381" t="str">
            <v>FIBERHOME</v>
          </cell>
          <cell r="N381" t="str">
            <v>ATN910B</v>
          </cell>
          <cell r="S381">
            <v>21870.487577639749</v>
          </cell>
          <cell r="T381">
            <v>4284</v>
          </cell>
          <cell r="U381">
            <v>3500</v>
          </cell>
          <cell r="V381">
            <v>7784</v>
          </cell>
        </row>
        <row r="382">
          <cell r="C382" t="str">
            <v>La Sabana</v>
          </cell>
          <cell r="D382" t="str">
            <v>Tepenaga</v>
          </cell>
          <cell r="E382" t="str">
            <v>Chaco</v>
          </cell>
          <cell r="F382" t="str">
            <v>Outdoor</v>
          </cell>
          <cell r="G382" t="str">
            <v>La Sabana,Tepenaga,Chaco,RARHLSB01GABINETE</v>
          </cell>
          <cell r="H382">
            <v>0</v>
          </cell>
          <cell r="I382" t="str">
            <v>27°52'17,20"S</v>
          </cell>
          <cell r="J382" t="str">
            <v>59°56'18,20"W</v>
          </cell>
          <cell r="K382" t="str">
            <v>172.31.230.42</v>
          </cell>
          <cell r="L382" t="str">
            <v>FIBERHOME</v>
          </cell>
          <cell r="M382">
            <v>2017011135</v>
          </cell>
          <cell r="N382" t="str">
            <v>ATN910B</v>
          </cell>
          <cell r="O382" t="str">
            <v>ENTREGADO</v>
          </cell>
          <cell r="P382" t="str">
            <v>OK</v>
          </cell>
          <cell r="Q382" t="str">
            <v>OK</v>
          </cell>
          <cell r="R382">
            <v>43728</v>
          </cell>
          <cell r="S382">
            <v>21870.487577639749</v>
          </cell>
          <cell r="T382">
            <v>4284</v>
          </cell>
          <cell r="U382">
            <v>3500</v>
          </cell>
          <cell r="V382">
            <v>7784</v>
          </cell>
        </row>
        <row r="383">
          <cell r="C383" t="str">
            <v>Puerto Eva Peron</v>
          </cell>
          <cell r="D383" t="str">
            <v>Bermejo</v>
          </cell>
          <cell r="E383" t="str">
            <v>Chaco</v>
          </cell>
          <cell r="F383" t="str">
            <v>Outdoor</v>
          </cell>
          <cell r="G383" t="str">
            <v>Puerto Eva Peron,Bermejo,Chaco,RARHPEV01GABINETE</v>
          </cell>
          <cell r="H383">
            <v>0</v>
          </cell>
          <cell r="I383" t="str">
            <v>26°39'52,16"S</v>
          </cell>
          <cell r="J383" t="str">
            <v xml:space="preserve">58°37'56,57"W </v>
          </cell>
          <cell r="K383" t="str">
            <v>172.31.229.170</v>
          </cell>
          <cell r="L383" t="str">
            <v>FIBERHOME</v>
          </cell>
          <cell r="M383">
            <v>2017010629</v>
          </cell>
          <cell r="N383" t="str">
            <v>ATN910B</v>
          </cell>
          <cell r="O383" t="str">
            <v>ENTREGADO</v>
          </cell>
          <cell r="P383" t="str">
            <v>OK</v>
          </cell>
          <cell r="Q383" t="str">
            <v>OK</v>
          </cell>
          <cell r="R383">
            <v>43710</v>
          </cell>
          <cell r="S383">
            <v>21870.487577639749</v>
          </cell>
          <cell r="T383">
            <v>4284</v>
          </cell>
          <cell r="U383">
            <v>3500</v>
          </cell>
          <cell r="V383">
            <v>7784</v>
          </cell>
        </row>
        <row r="384">
          <cell r="C384" t="str">
            <v>General Vedia</v>
          </cell>
          <cell r="D384" t="str">
            <v>Bermejo</v>
          </cell>
          <cell r="E384" t="str">
            <v>Chaco</v>
          </cell>
          <cell r="F384" t="str">
            <v>Outdoor</v>
          </cell>
          <cell r="G384" t="str">
            <v>General Vedia,Bermejo,Chaco,RARHGVD01GABINETE</v>
          </cell>
          <cell r="H384">
            <v>0</v>
          </cell>
          <cell r="I384" t="str">
            <v>26°56'07,81"S</v>
          </cell>
          <cell r="J384" t="str">
            <v>58°39'39,84"W</v>
          </cell>
          <cell r="K384" t="str">
            <v>172.31.229.186</v>
          </cell>
          <cell r="L384" t="str">
            <v>FIBERHOME</v>
          </cell>
          <cell r="M384">
            <v>2017010680</v>
          </cell>
          <cell r="N384" t="str">
            <v>ATN910B</v>
          </cell>
          <cell r="O384" t="str">
            <v>ENTREGADO</v>
          </cell>
          <cell r="P384" t="str">
            <v>OK</v>
          </cell>
          <cell r="Q384" t="str">
            <v>OK</v>
          </cell>
          <cell r="R384">
            <v>43391</v>
          </cell>
          <cell r="S384">
            <v>21870.487577639749</v>
          </cell>
          <cell r="T384">
            <v>4284</v>
          </cell>
          <cell r="U384">
            <v>3500</v>
          </cell>
          <cell r="V384">
            <v>7784</v>
          </cell>
        </row>
        <row r="385">
          <cell r="C385" t="str">
            <v>Puerto Bermejo Nuevo</v>
          </cell>
          <cell r="D385" t="str">
            <v>Bermejo</v>
          </cell>
          <cell r="E385" t="str">
            <v>Chaco</v>
          </cell>
          <cell r="F385" t="str">
            <v>Outdoor</v>
          </cell>
          <cell r="G385" t="str">
            <v>Puerto Bermejo Nuevo,Bermejo,Chaco,RARHPBN01GABINETE</v>
          </cell>
          <cell r="H385">
            <v>0</v>
          </cell>
          <cell r="I385" t="str">
            <v>26°54'30,00"S</v>
          </cell>
          <cell r="J385" t="str">
            <v>58°32'40,00"W</v>
          </cell>
          <cell r="K385" t="str">
            <v>172.31.229.202</v>
          </cell>
          <cell r="L385" t="str">
            <v>FIBERHOME</v>
          </cell>
          <cell r="M385">
            <v>2017011003</v>
          </cell>
          <cell r="N385" t="str">
            <v>ATN910B</v>
          </cell>
          <cell r="O385" t="str">
            <v>ENTREGADO</v>
          </cell>
          <cell r="P385" t="str">
            <v>OK</v>
          </cell>
          <cell r="Q385" t="str">
            <v>OK</v>
          </cell>
          <cell r="R385">
            <v>43523</v>
          </cell>
          <cell r="S385">
            <v>21870.487577639749</v>
          </cell>
          <cell r="T385">
            <v>4284</v>
          </cell>
          <cell r="U385">
            <v>3500</v>
          </cell>
          <cell r="V385">
            <v>7784</v>
          </cell>
        </row>
        <row r="386">
          <cell r="C386" t="str">
            <v>Puerto Bermejo Viejo</v>
          </cell>
          <cell r="D386" t="str">
            <v>Bermejo</v>
          </cell>
          <cell r="E386" t="str">
            <v>Chaco</v>
          </cell>
          <cell r="F386" t="str">
            <v>Outdoor</v>
          </cell>
          <cell r="G386" t="str">
            <v>Puerto Bermejo Viejo,Bermejo,Chaco,RARHPBV01GABINETE</v>
          </cell>
          <cell r="H386">
            <v>0</v>
          </cell>
          <cell r="I386" t="str">
            <v>26°55'47,00"S</v>
          </cell>
          <cell r="J386" t="str">
            <v>58°30'33,00"W</v>
          </cell>
          <cell r="K386" t="str">
            <v>172.31.229.178</v>
          </cell>
          <cell r="L386" t="str">
            <v>FIBERHOME</v>
          </cell>
          <cell r="M386">
            <v>2017011088</v>
          </cell>
          <cell r="N386" t="str">
            <v>ATN910B</v>
          </cell>
          <cell r="O386" t="str">
            <v>ENTREGADO</v>
          </cell>
          <cell r="P386" t="str">
            <v>OK</v>
          </cell>
          <cell r="Q386" t="str">
            <v>OK</v>
          </cell>
          <cell r="R386">
            <v>43518</v>
          </cell>
          <cell r="S386">
            <v>21870.487577639749</v>
          </cell>
          <cell r="T386">
            <v>4284</v>
          </cell>
          <cell r="U386">
            <v>3500</v>
          </cell>
          <cell r="V386">
            <v>7784</v>
          </cell>
        </row>
        <row r="387">
          <cell r="C387" t="str">
            <v>Colonia Benitez</v>
          </cell>
          <cell r="D387" t="str">
            <v>1° de Mayo</v>
          </cell>
          <cell r="E387" t="str">
            <v>Chaco</v>
          </cell>
          <cell r="F387" t="str">
            <v>Outdoor</v>
          </cell>
          <cell r="G387" t="str">
            <v>Colonia Benitez,1° de Mayo,Chaco,RARHCBN01GABINETE</v>
          </cell>
          <cell r="H387">
            <v>0</v>
          </cell>
          <cell r="I387" t="str">
            <v>27°19'57,00"S</v>
          </cell>
          <cell r="J387" t="str">
            <v>58°56'48,90"W</v>
          </cell>
          <cell r="K387" t="str">
            <v>172.31.229.194</v>
          </cell>
          <cell r="L387" t="str">
            <v>FIBERHOME</v>
          </cell>
          <cell r="M387">
            <v>2017011159</v>
          </cell>
          <cell r="N387" t="str">
            <v>ATN910B</v>
          </cell>
          <cell r="O387" t="str">
            <v>ENTREGADO</v>
          </cell>
          <cell r="P387" t="str">
            <v>OK</v>
          </cell>
          <cell r="Q387" t="str">
            <v>OK</v>
          </cell>
          <cell r="R387">
            <v>43438</v>
          </cell>
          <cell r="S387">
            <v>21870.487577639749</v>
          </cell>
          <cell r="T387">
            <v>4284</v>
          </cell>
          <cell r="U387">
            <v>3500</v>
          </cell>
          <cell r="V387">
            <v>7784</v>
          </cell>
        </row>
        <row r="388">
          <cell r="C388" t="str">
            <v xml:space="preserve">Colonia Aborigen </v>
          </cell>
          <cell r="D388" t="str">
            <v>25 de Mayo</v>
          </cell>
          <cell r="E388" t="str">
            <v>Chaco</v>
          </cell>
          <cell r="F388" t="str">
            <v>Outdoor</v>
          </cell>
          <cell r="G388" t="str">
            <v>Colonia Aborigen ,25 de Mayo,Chaco,RARHCAB01GABINETE</v>
          </cell>
          <cell r="H388">
            <v>0</v>
          </cell>
          <cell r="I388" t="str">
            <v>26°57'22,92"S</v>
          </cell>
          <cell r="J388" t="str">
            <v>60°12'11,63"W</v>
          </cell>
          <cell r="K388" t="str">
            <v>172.31.230.34</v>
          </cell>
          <cell r="L388" t="str">
            <v>FIBERHOME</v>
          </cell>
          <cell r="M388">
            <v>2017010754</v>
          </cell>
          <cell r="N388" t="str">
            <v>ATN910B</v>
          </cell>
          <cell r="P388" t="str">
            <v>OK</v>
          </cell>
          <cell r="Q388" t="str">
            <v>OK</v>
          </cell>
          <cell r="R388">
            <v>43390</v>
          </cell>
          <cell r="S388">
            <v>21870.487577639749</v>
          </cell>
          <cell r="T388">
            <v>4284</v>
          </cell>
          <cell r="U388">
            <v>3500</v>
          </cell>
          <cell r="V388">
            <v>7784</v>
          </cell>
        </row>
        <row r="389">
          <cell r="C389" t="str">
            <v>Los Frentones</v>
          </cell>
          <cell r="D389" t="str">
            <v>Almirnate Brown</v>
          </cell>
          <cell r="E389" t="str">
            <v>Chaco</v>
          </cell>
          <cell r="F389" t="str">
            <v>Outdoor</v>
          </cell>
          <cell r="G389" t="str">
            <v>Los Frentones,Almirnate Brown,Chaco,RARHLFT01GABINETE</v>
          </cell>
          <cell r="H389">
            <v>0</v>
          </cell>
          <cell r="I389" t="str">
            <v>26°24'41,90"S</v>
          </cell>
          <cell r="J389" t="str">
            <v>61°24'31,00"W</v>
          </cell>
          <cell r="K389" t="str">
            <v>172.31.229.226</v>
          </cell>
          <cell r="L389" t="str">
            <v>FIBERHOME</v>
          </cell>
          <cell r="M389">
            <v>2017011032</v>
          </cell>
          <cell r="N389" t="str">
            <v>ATN910B</v>
          </cell>
          <cell r="O389" t="str">
            <v>ENTREGADO</v>
          </cell>
          <cell r="P389" t="str">
            <v>OK</v>
          </cell>
          <cell r="R389">
            <v>43377</v>
          </cell>
          <cell r="S389">
            <v>21870.487577639749</v>
          </cell>
          <cell r="T389">
            <v>4284</v>
          </cell>
          <cell r="U389">
            <v>3500</v>
          </cell>
          <cell r="V389">
            <v>7784</v>
          </cell>
        </row>
        <row r="390">
          <cell r="C390" t="str">
            <v>Napalpi</v>
          </cell>
          <cell r="D390" t="str">
            <v>25 de Mayo</v>
          </cell>
          <cell r="E390" t="str">
            <v>Chaco</v>
          </cell>
          <cell r="F390" t="str">
            <v>Outdoor</v>
          </cell>
          <cell r="G390" t="str">
            <v>Napalpi,25 de Mayo,Chaco,RARHNPP01GABINETE</v>
          </cell>
          <cell r="H390">
            <v>0</v>
          </cell>
          <cell r="I390" t="str">
            <v>26°54'02,48"S</v>
          </cell>
          <cell r="J390" t="str">
            <v>60°07'48,53"W</v>
          </cell>
          <cell r="K390" t="str">
            <v>172.31.230.26</v>
          </cell>
          <cell r="L390" t="str">
            <v>FIBERHOME</v>
          </cell>
          <cell r="M390">
            <v>2017011096</v>
          </cell>
          <cell r="N390" t="str">
            <v>ATN910B</v>
          </cell>
          <cell r="O390" t="str">
            <v>ENTREGADO</v>
          </cell>
          <cell r="P390" t="str">
            <v>OK</v>
          </cell>
          <cell r="Q390" t="str">
            <v>OK</v>
          </cell>
          <cell r="R390">
            <v>43431</v>
          </cell>
          <cell r="S390">
            <v>21870.487577639749</v>
          </cell>
          <cell r="T390">
            <v>4284</v>
          </cell>
          <cell r="U390">
            <v>3500</v>
          </cell>
          <cell r="V390">
            <v>7784</v>
          </cell>
        </row>
        <row r="391">
          <cell r="C391" t="str">
            <v>Concepcion del Bermejo</v>
          </cell>
          <cell r="D391" t="str">
            <v>Almirnate Brown</v>
          </cell>
          <cell r="E391" t="str">
            <v>Chaco</v>
          </cell>
          <cell r="F391" t="str">
            <v>Outdoor</v>
          </cell>
          <cell r="G391" t="str">
            <v>Concepcion del Bermejo,Almirnate Brown,Chaco,RARHCBM01GABINETE</v>
          </cell>
          <cell r="H391">
            <v>0</v>
          </cell>
          <cell r="I391" t="str">
            <v>26°35'57,80"S</v>
          </cell>
          <cell r="J391" t="str">
            <v>60°56'54,30"W</v>
          </cell>
          <cell r="K391" t="str">
            <v>172.31.229.218</v>
          </cell>
          <cell r="L391" t="str">
            <v>FIBERHOME</v>
          </cell>
          <cell r="M391">
            <v>2017010899</v>
          </cell>
          <cell r="N391" t="str">
            <v>ATN910B</v>
          </cell>
          <cell r="O391" t="str">
            <v>ENTREGADO</v>
          </cell>
          <cell r="P391" t="str">
            <v>OK</v>
          </cell>
          <cell r="Q391" t="str">
            <v>OK</v>
          </cell>
          <cell r="R391">
            <v>43376</v>
          </cell>
          <cell r="S391">
            <v>21870.487577639749</v>
          </cell>
          <cell r="T391">
            <v>4284</v>
          </cell>
          <cell r="U391">
            <v>3500</v>
          </cell>
          <cell r="V391">
            <v>7784</v>
          </cell>
        </row>
        <row r="392">
          <cell r="C392" t="str">
            <v>Santa Clara del Mar</v>
          </cell>
          <cell r="D392" t="str">
            <v>Mar Chiquita</v>
          </cell>
          <cell r="E392" t="str">
            <v>Buenos Aires</v>
          </cell>
          <cell r="F392" t="str">
            <v>Outdoor</v>
          </cell>
          <cell r="G392" t="str">
            <v>Santa Clara del Mar,Mar Chiquita,Buenos Aires,RARBCLM01GABINETE</v>
          </cell>
          <cell r="H392">
            <v>0</v>
          </cell>
          <cell r="I392" t="str">
            <v>37°50'39.30"S</v>
          </cell>
          <cell r="J392" t="str">
            <v>57°30'31.40"O</v>
          </cell>
          <cell r="K392" t="str">
            <v>172.31.210.154</v>
          </cell>
          <cell r="L392" t="str">
            <v>FIBERHOME</v>
          </cell>
          <cell r="M392">
            <v>2017011060</v>
          </cell>
          <cell r="N392" t="str">
            <v>ATN910B</v>
          </cell>
          <cell r="O392" t="str">
            <v>ENTREGADO</v>
          </cell>
          <cell r="P392" t="str">
            <v>OK</v>
          </cell>
          <cell r="Q392" t="str">
            <v>OK</v>
          </cell>
          <cell r="R392">
            <v>43410</v>
          </cell>
          <cell r="S392">
            <v>21870.487577639749</v>
          </cell>
          <cell r="T392">
            <v>4284</v>
          </cell>
          <cell r="U392">
            <v>3500</v>
          </cell>
          <cell r="V392">
            <v>7784</v>
          </cell>
        </row>
        <row r="393">
          <cell r="C393" t="str">
            <v>Las Chacritas</v>
          </cell>
          <cell r="D393" t="str">
            <v>9 de Julio</v>
          </cell>
          <cell r="E393" t="str">
            <v>San Juan</v>
          </cell>
          <cell r="F393" t="str">
            <v>Outdoor</v>
          </cell>
          <cell r="G393" t="str">
            <v>Las Chacritas,9 de Julio,San Juan,RARJLCC01GABINETE</v>
          </cell>
          <cell r="H393">
            <v>0</v>
          </cell>
          <cell r="I393" t="str">
            <v>31°35'52,80"S</v>
          </cell>
          <cell r="J393" t="str">
            <v>68°23'51,94"W</v>
          </cell>
          <cell r="K393" t="str">
            <v>172.31.227.58</v>
          </cell>
          <cell r="L393" t="str">
            <v>FIBERHOME</v>
          </cell>
          <cell r="N393" t="str">
            <v>ATN910B</v>
          </cell>
          <cell r="O393" t="str">
            <v>ENTREGADO</v>
          </cell>
          <cell r="P393" t="str">
            <v>OK</v>
          </cell>
          <cell r="Q393" t="str">
            <v>OK</v>
          </cell>
          <cell r="R393">
            <v>43593</v>
          </cell>
          <cell r="S393">
            <v>21870.487577639749</v>
          </cell>
          <cell r="T393">
            <v>4284</v>
          </cell>
          <cell r="U393">
            <v>3500</v>
          </cell>
          <cell r="V393">
            <v>7784</v>
          </cell>
        </row>
        <row r="394">
          <cell r="C394" t="str">
            <v>Monteros</v>
          </cell>
          <cell r="D394" t="str">
            <v>Monteros</v>
          </cell>
          <cell r="E394" t="str">
            <v>Tucuman</v>
          </cell>
          <cell r="F394" t="str">
            <v>Outdoor</v>
          </cell>
          <cell r="G394" t="str">
            <v>Monteros,Monteros,Tucuman,RARTMNT01GABINETE</v>
          </cell>
          <cell r="H394">
            <v>0</v>
          </cell>
          <cell r="I394" t="str">
            <v>27°10'00,42"S</v>
          </cell>
          <cell r="J394" t="str">
            <v>65°29'51,12"W</v>
          </cell>
          <cell r="K394" t="str">
            <v>172.31.223.194</v>
          </cell>
          <cell r="L394" t="str">
            <v>FIBERHOME</v>
          </cell>
          <cell r="N394" t="str">
            <v>ATN910B</v>
          </cell>
          <cell r="O394" t="str">
            <v>ENTREGADO</v>
          </cell>
          <cell r="P394" t="str">
            <v>OK</v>
          </cell>
          <cell r="Q394" t="str">
            <v>OK</v>
          </cell>
          <cell r="R394">
            <v>43371</v>
          </cell>
          <cell r="S394">
            <v>21870.487577639749</v>
          </cell>
          <cell r="T394">
            <v>4284</v>
          </cell>
          <cell r="U394">
            <v>3500</v>
          </cell>
          <cell r="V394">
            <v>7784</v>
          </cell>
        </row>
        <row r="395">
          <cell r="C395" t="str">
            <v>Juan Bautista Alberdi</v>
          </cell>
          <cell r="D395" t="str">
            <v>Juan Bautista Alberdi</v>
          </cell>
          <cell r="E395" t="str">
            <v>Tucuman</v>
          </cell>
          <cell r="F395" t="str">
            <v>Outdoor</v>
          </cell>
          <cell r="G395" t="str">
            <v>Juan Bautista Alberdi,Juan Bautista Alberdi,Tucuman,RARTJBA01GABINETE</v>
          </cell>
          <cell r="H395">
            <v>0</v>
          </cell>
          <cell r="K395" t="str">
            <v>172.31.223.250</v>
          </cell>
          <cell r="L395" t="str">
            <v>FIBERHOME</v>
          </cell>
          <cell r="M395">
            <v>2017010652</v>
          </cell>
          <cell r="N395" t="str">
            <v>ATN910B</v>
          </cell>
          <cell r="O395" t="str">
            <v>ENTREGADO</v>
          </cell>
          <cell r="P395" t="str">
            <v>OK</v>
          </cell>
          <cell r="Q395" t="str">
            <v>OK</v>
          </cell>
          <cell r="R395">
            <v>43391</v>
          </cell>
          <cell r="S395">
            <v>21870.487577639749</v>
          </cell>
          <cell r="T395">
            <v>4284</v>
          </cell>
          <cell r="U395">
            <v>3500</v>
          </cell>
          <cell r="V395">
            <v>7784</v>
          </cell>
        </row>
        <row r="396">
          <cell r="C396" t="str">
            <v>La Cocha</v>
          </cell>
          <cell r="D396" t="str">
            <v>La Cocha</v>
          </cell>
          <cell r="E396" t="str">
            <v>Tucuman</v>
          </cell>
          <cell r="F396" t="str">
            <v>Outdoor</v>
          </cell>
          <cell r="G396" t="str">
            <v>La Cocha,La Cocha,Tucuman,RARTCOC01GABINETE</v>
          </cell>
          <cell r="H396">
            <v>0</v>
          </cell>
          <cell r="K396" t="str">
            <v>172.31.224.2</v>
          </cell>
          <cell r="L396" t="str">
            <v>FIBERHOME</v>
          </cell>
          <cell r="M396">
            <v>2017011187</v>
          </cell>
          <cell r="N396" t="str">
            <v>ATN910B</v>
          </cell>
          <cell r="O396" t="str">
            <v>ENTREGADO</v>
          </cell>
          <cell r="P396" t="str">
            <v>OK</v>
          </cell>
          <cell r="Q396" t="str">
            <v>NOOK</v>
          </cell>
          <cell r="R396">
            <v>43524</v>
          </cell>
          <cell r="S396">
            <v>21870.487577639749</v>
          </cell>
          <cell r="T396">
            <v>4284</v>
          </cell>
          <cell r="U396">
            <v>3500</v>
          </cell>
          <cell r="V396">
            <v>7784</v>
          </cell>
        </row>
        <row r="397">
          <cell r="C397" t="str">
            <v>San Lucas</v>
          </cell>
          <cell r="D397" t="str">
            <v>San Pedro</v>
          </cell>
          <cell r="E397" t="str">
            <v>Jujuy</v>
          </cell>
          <cell r="F397" t="str">
            <v>Outdoor</v>
          </cell>
          <cell r="G397" t="str">
            <v>San Lucas,San Pedro,Jujuy,RARYLUS01GABINETE</v>
          </cell>
          <cell r="H397">
            <v>0</v>
          </cell>
          <cell r="I397" t="str">
            <v>24°16'03,82"S</v>
          </cell>
          <cell r="J397" t="str">
            <v>64°51'52,48"W</v>
          </cell>
          <cell r="K397" t="str">
            <v>172.31.222.26</v>
          </cell>
          <cell r="L397" t="str">
            <v>FIBERHOME</v>
          </cell>
          <cell r="M397">
            <v>2017011148</v>
          </cell>
          <cell r="N397" t="str">
            <v>ATN910B</v>
          </cell>
          <cell r="O397" t="str">
            <v>ENTREGADO</v>
          </cell>
          <cell r="P397" t="str">
            <v>OK</v>
          </cell>
          <cell r="Q397" t="str">
            <v>OK</v>
          </cell>
          <cell r="R397">
            <v>43440</v>
          </cell>
          <cell r="S397">
            <v>21870.487577639749</v>
          </cell>
          <cell r="T397">
            <v>4284</v>
          </cell>
          <cell r="U397">
            <v>3500</v>
          </cell>
          <cell r="V397">
            <v>7784</v>
          </cell>
        </row>
        <row r="398">
          <cell r="C398" t="str">
            <v>Sauzal</v>
          </cell>
          <cell r="D398" t="str">
            <v>San Pedro</v>
          </cell>
          <cell r="E398" t="str">
            <v>Jujuy</v>
          </cell>
          <cell r="F398" t="str">
            <v>Outdoor</v>
          </cell>
          <cell r="G398" t="str">
            <v>Sauzal,San Pedro,Jujuy,RARYSZL01GABINETE</v>
          </cell>
          <cell r="H398">
            <v>0</v>
          </cell>
          <cell r="I398" t="str">
            <v>24°17'51,63"S</v>
          </cell>
          <cell r="J398" t="str">
            <v>64°57'26,97"W</v>
          </cell>
          <cell r="K398" t="str">
            <v>172.31.222.58</v>
          </cell>
          <cell r="L398" t="str">
            <v>FIBERHOME</v>
          </cell>
          <cell r="M398">
            <v>2017011170</v>
          </cell>
          <cell r="N398" t="str">
            <v>ATN910B</v>
          </cell>
          <cell r="O398" t="str">
            <v>ENTREGADO</v>
          </cell>
          <cell r="P398" t="str">
            <v>OK</v>
          </cell>
          <cell r="Q398" t="str">
            <v>OK</v>
          </cell>
          <cell r="R398">
            <v>43447</v>
          </cell>
          <cell r="S398">
            <v>21870.487577639749</v>
          </cell>
          <cell r="T398">
            <v>4284</v>
          </cell>
          <cell r="U398">
            <v>3500</v>
          </cell>
          <cell r="V398">
            <v>7784</v>
          </cell>
        </row>
        <row r="399">
          <cell r="C399" t="str">
            <v>La Mendieta</v>
          </cell>
          <cell r="D399" t="str">
            <v>San Pedro</v>
          </cell>
          <cell r="E399" t="str">
            <v>Jujuy</v>
          </cell>
          <cell r="F399" t="str">
            <v>Outdoor</v>
          </cell>
          <cell r="G399" t="str">
            <v>La Mendieta,San Pedro,Jujuy,RARYLME01GABINETE</v>
          </cell>
          <cell r="H399">
            <v>0</v>
          </cell>
          <cell r="I399" t="str">
            <v>24°18'47,47"S</v>
          </cell>
          <cell r="J399" t="str">
            <v>64°57'57,77"W</v>
          </cell>
          <cell r="K399" t="str">
            <v>172.31.222.66</v>
          </cell>
          <cell r="L399" t="str">
            <v>FIBERHOME</v>
          </cell>
          <cell r="M399">
            <v>2017010651</v>
          </cell>
          <cell r="N399" t="str">
            <v>ATN910B</v>
          </cell>
          <cell r="O399" t="str">
            <v>ENTREGADO</v>
          </cell>
          <cell r="P399" t="str">
            <v>OK</v>
          </cell>
          <cell r="Q399" t="str">
            <v>OK</v>
          </cell>
          <cell r="R399">
            <v>43447</v>
          </cell>
          <cell r="S399">
            <v>21870.487577639749</v>
          </cell>
          <cell r="T399">
            <v>4284</v>
          </cell>
          <cell r="U399">
            <v>3500</v>
          </cell>
          <cell r="V399">
            <v>7784</v>
          </cell>
        </row>
        <row r="400">
          <cell r="C400" t="str">
            <v>Don Emilio</v>
          </cell>
          <cell r="D400" t="str">
            <v>San Pedro</v>
          </cell>
          <cell r="E400" t="str">
            <v>Jujuy</v>
          </cell>
          <cell r="F400" t="str">
            <v>Outdoor</v>
          </cell>
          <cell r="G400" t="str">
            <v>Don Emilio,San Pedro,Jujuy,RARYDEM01GABINETE</v>
          </cell>
          <cell r="H400">
            <v>0</v>
          </cell>
          <cell r="I400" t="str">
            <v>24°18'54,50"S</v>
          </cell>
          <cell r="J400" t="str">
            <v>64°54'26,68"W</v>
          </cell>
          <cell r="K400" t="str">
            <v>172.31.222.74</v>
          </cell>
          <cell r="L400" t="str">
            <v>FIBERHOME</v>
          </cell>
          <cell r="M400">
            <v>2017010847</v>
          </cell>
          <cell r="N400" t="str">
            <v>ATN910B</v>
          </cell>
          <cell r="O400" t="str">
            <v>ENTREGADO</v>
          </cell>
          <cell r="P400" t="str">
            <v>OK</v>
          </cell>
          <cell r="Q400" t="str">
            <v>OK</v>
          </cell>
          <cell r="R400">
            <v>43434</v>
          </cell>
          <cell r="S400">
            <v>21870.487577639749</v>
          </cell>
          <cell r="T400">
            <v>4284</v>
          </cell>
          <cell r="U400">
            <v>3500</v>
          </cell>
          <cell r="V400">
            <v>7784</v>
          </cell>
        </row>
        <row r="401">
          <cell r="C401" t="str">
            <v>Rosario de Rio Grande</v>
          </cell>
          <cell r="D401" t="str">
            <v>San Pedro</v>
          </cell>
          <cell r="E401" t="str">
            <v>Jujuy</v>
          </cell>
          <cell r="F401" t="str">
            <v>Outdoor</v>
          </cell>
          <cell r="G401" t="str">
            <v>Rosario de Rio Grande,San Pedro,Jujuy,RARYRRG01GABINETE</v>
          </cell>
          <cell r="H401">
            <v>0</v>
          </cell>
          <cell r="I401" t="str">
            <v>24°18'26,04"S</v>
          </cell>
          <cell r="J401" t="str">
            <v>64°55'53,00"W</v>
          </cell>
          <cell r="K401" t="str">
            <v>172.31.222.82</v>
          </cell>
          <cell r="L401" t="str">
            <v>FIBERHOME</v>
          </cell>
          <cell r="M401">
            <v>2017010722</v>
          </cell>
          <cell r="N401" t="str">
            <v>ATN910B</v>
          </cell>
          <cell r="O401" t="str">
            <v>ENTREGADO</v>
          </cell>
          <cell r="P401" t="str">
            <v>OK</v>
          </cell>
          <cell r="Q401" t="str">
            <v>OK</v>
          </cell>
          <cell r="R401">
            <v>43434</v>
          </cell>
          <cell r="S401">
            <v>21870.487577639749</v>
          </cell>
          <cell r="T401">
            <v>4284</v>
          </cell>
          <cell r="U401">
            <v>3500</v>
          </cell>
          <cell r="V401">
            <v>7784</v>
          </cell>
        </row>
        <row r="402">
          <cell r="C402" t="str">
            <v>Palos Blancos</v>
          </cell>
          <cell r="D402" t="str">
            <v>San Pedro</v>
          </cell>
          <cell r="E402" t="str">
            <v>Jujuy</v>
          </cell>
          <cell r="F402" t="str">
            <v>Outdoor</v>
          </cell>
          <cell r="G402" t="str">
            <v>Palos Blancos,San Pedro,Jujuy,RARYPBL01GABINETE</v>
          </cell>
          <cell r="H402">
            <v>0</v>
          </cell>
          <cell r="I402" t="str">
            <v>24°19'38,62"S</v>
          </cell>
          <cell r="J402" t="str">
            <v>64°56'48,29"W</v>
          </cell>
          <cell r="K402" t="str">
            <v>172.31.222.90</v>
          </cell>
          <cell r="L402" t="str">
            <v>FIBERHOME</v>
          </cell>
          <cell r="M402">
            <v>2017010668</v>
          </cell>
          <cell r="N402" t="str">
            <v>ATN910B</v>
          </cell>
          <cell r="O402" t="str">
            <v>ENTREGADO</v>
          </cell>
          <cell r="P402" t="str">
            <v>OK</v>
          </cell>
          <cell r="Q402" t="str">
            <v>OK</v>
          </cell>
          <cell r="R402">
            <v>43434</v>
          </cell>
          <cell r="S402">
            <v>21870.487577639749</v>
          </cell>
          <cell r="T402">
            <v>4284</v>
          </cell>
          <cell r="U402">
            <v>3500</v>
          </cell>
          <cell r="V402">
            <v>7784</v>
          </cell>
        </row>
        <row r="403">
          <cell r="C403" t="str">
            <v>Rodeito</v>
          </cell>
          <cell r="D403" t="str">
            <v>San Pedro</v>
          </cell>
          <cell r="E403" t="str">
            <v>Jujuy</v>
          </cell>
          <cell r="F403" t="str">
            <v>Outdoor</v>
          </cell>
          <cell r="G403" t="str">
            <v>Rodeito,San Pedro,Jujuy,RARYRDE01GABINETE</v>
          </cell>
          <cell r="H403">
            <v>0</v>
          </cell>
          <cell r="I403" t="str">
            <v>24°16'15,15"S</v>
          </cell>
          <cell r="J403" t="str">
            <v>64°46'08,13"W</v>
          </cell>
          <cell r="K403" t="str">
            <v>172.31.222.122</v>
          </cell>
          <cell r="L403" t="str">
            <v>FIBERHOME</v>
          </cell>
          <cell r="M403">
            <v>2017010997</v>
          </cell>
          <cell r="N403" t="str">
            <v>ATN910B</v>
          </cell>
          <cell r="O403" t="str">
            <v>ENTREGADO</v>
          </cell>
          <cell r="P403" t="str">
            <v>OK</v>
          </cell>
          <cell r="Q403" t="str">
            <v>OK</v>
          </cell>
          <cell r="R403">
            <v>43434</v>
          </cell>
          <cell r="S403">
            <v>21870.487577639749</v>
          </cell>
          <cell r="T403">
            <v>4284</v>
          </cell>
          <cell r="U403">
            <v>3500</v>
          </cell>
          <cell r="V403">
            <v>7784</v>
          </cell>
        </row>
        <row r="404">
          <cell r="C404" t="str">
            <v>Bulnes</v>
          </cell>
          <cell r="D404" t="str">
            <v xml:space="preserve">Rio Cuarto </v>
          </cell>
          <cell r="E404" t="str">
            <v>Cordoba</v>
          </cell>
          <cell r="F404" t="str">
            <v>Outdoor</v>
          </cell>
          <cell r="G404" t="str">
            <v>Bulnes,Rio Cuarto ,Cordoba,RARXBUL01GABINETE</v>
          </cell>
          <cell r="H404">
            <v>0</v>
          </cell>
          <cell r="I404" t="str">
            <v>33°30'05,50"S</v>
          </cell>
          <cell r="J404" t="str">
            <v>64°40'44,30"W</v>
          </cell>
          <cell r="K404" t="str">
            <v>172.31.217.170</v>
          </cell>
          <cell r="L404" t="str">
            <v>FIBERHOME</v>
          </cell>
          <cell r="M404">
            <v>2017010429</v>
          </cell>
          <cell r="N404" t="str">
            <v>ATN910B</v>
          </cell>
          <cell r="O404" t="str">
            <v>ENTREGADO</v>
          </cell>
          <cell r="P404" t="str">
            <v>OK</v>
          </cell>
          <cell r="Q404" t="str">
            <v>OK</v>
          </cell>
          <cell r="R404">
            <v>43357</v>
          </cell>
          <cell r="S404">
            <v>21870.487577639749</v>
          </cell>
          <cell r="T404">
            <v>4284</v>
          </cell>
          <cell r="U404">
            <v>3500</v>
          </cell>
          <cell r="V404">
            <v>7784</v>
          </cell>
        </row>
        <row r="405">
          <cell r="C405" t="str">
            <v>Avia Terai</v>
          </cell>
          <cell r="D405" t="str">
            <v>Independencia</v>
          </cell>
          <cell r="E405" t="str">
            <v>Chaco</v>
          </cell>
          <cell r="F405" t="str">
            <v>Outdoor</v>
          </cell>
          <cell r="G405" t="str">
            <v>Avia Terai,Independencia,Chaco,RARHAVT01GABINETE</v>
          </cell>
          <cell r="H405">
            <v>0</v>
          </cell>
          <cell r="I405" t="str">
            <v>26°41'10,68"S</v>
          </cell>
          <cell r="J405" t="str">
            <v>60°43'46,92"W</v>
          </cell>
          <cell r="K405" t="str">
            <v>172.31.229.210</v>
          </cell>
          <cell r="L405" t="str">
            <v>FIBERHOME</v>
          </cell>
          <cell r="M405">
            <v>2017010915</v>
          </cell>
          <cell r="N405" t="str">
            <v>ATN910B</v>
          </cell>
          <cell r="O405" t="str">
            <v>ENTREGADO</v>
          </cell>
          <cell r="P405" t="str">
            <v>OK</v>
          </cell>
          <cell r="R405">
            <v>43375</v>
          </cell>
          <cell r="S405">
            <v>21870.487577639749</v>
          </cell>
          <cell r="T405">
            <v>4284</v>
          </cell>
          <cell r="U405">
            <v>3500</v>
          </cell>
          <cell r="V405">
            <v>7784</v>
          </cell>
        </row>
        <row r="406">
          <cell r="C406" t="str">
            <v>Presidencia de la Plaza</v>
          </cell>
          <cell r="D406" t="str">
            <v>Presidencia de la Plaza</v>
          </cell>
          <cell r="E406" t="str">
            <v>Chaco</v>
          </cell>
          <cell r="F406" t="str">
            <v>Outdoor</v>
          </cell>
          <cell r="G406" t="str">
            <v>Presidencia de la Plaza,Presidencia de la Plaza,Chaco,RARHPPZ01GABINETE</v>
          </cell>
          <cell r="H406">
            <v>0</v>
          </cell>
          <cell r="I406" t="str">
            <v>27°00'15,80"S</v>
          </cell>
          <cell r="J406" t="str">
            <v>59°50'03,80"W</v>
          </cell>
          <cell r="K406" t="str">
            <v>172.31.230.18</v>
          </cell>
          <cell r="L406" t="str">
            <v>FIBERHOME</v>
          </cell>
          <cell r="M406">
            <v>2017011177</v>
          </cell>
          <cell r="N406" t="str">
            <v>ATN910B</v>
          </cell>
          <cell r="O406" t="str">
            <v>ENTREGADO</v>
          </cell>
          <cell r="P406" t="str">
            <v>OK</v>
          </cell>
          <cell r="Q406" t="str">
            <v>OK</v>
          </cell>
          <cell r="R406">
            <v>43718</v>
          </cell>
          <cell r="S406">
            <v>21870.487577639749</v>
          </cell>
          <cell r="T406">
            <v>4284</v>
          </cell>
          <cell r="U406">
            <v>3500</v>
          </cell>
          <cell r="V406">
            <v>7784</v>
          </cell>
        </row>
        <row r="407">
          <cell r="C407" t="str">
            <v>Lapachito</v>
          </cell>
          <cell r="D407" t="str">
            <v>General Donavan</v>
          </cell>
          <cell r="E407" t="str">
            <v>Chaco</v>
          </cell>
          <cell r="F407" t="str">
            <v>Outdoor</v>
          </cell>
          <cell r="G407" t="str">
            <v>Lapachito,General Donavan,Chaco,RARHLPT01GABINETE</v>
          </cell>
          <cell r="H407">
            <v>0</v>
          </cell>
          <cell r="I407" t="str">
            <v>27°09'33,67"S</v>
          </cell>
          <cell r="J407" t="str">
            <v>59°23'16,13"W</v>
          </cell>
          <cell r="K407" t="str">
            <v>172.31.230.10</v>
          </cell>
          <cell r="L407" t="str">
            <v>FIBERHOME</v>
          </cell>
          <cell r="M407">
            <v>2017011112</v>
          </cell>
          <cell r="N407" t="str">
            <v>ATN910B</v>
          </cell>
          <cell r="O407" t="str">
            <v>ENTREGADO</v>
          </cell>
          <cell r="P407" t="str">
            <v>OK</v>
          </cell>
          <cell r="Q407" t="str">
            <v>OK</v>
          </cell>
          <cell r="R407">
            <v>43410</v>
          </cell>
          <cell r="S407">
            <v>21870.487577639749</v>
          </cell>
          <cell r="T407">
            <v>4284</v>
          </cell>
          <cell r="U407">
            <v>3500</v>
          </cell>
          <cell r="V407">
            <v>7784</v>
          </cell>
        </row>
        <row r="408">
          <cell r="C408" t="str">
            <v>Rivera</v>
          </cell>
          <cell r="D408" t="str">
            <v>Adolfo Alsina</v>
          </cell>
          <cell r="E408" t="str">
            <v>Buenos Aires</v>
          </cell>
          <cell r="F408" t="str">
            <v>Outdoor</v>
          </cell>
          <cell r="G408" t="str">
            <v>Rivera,Adolfo Alsina,Buenos Aires,RARBRIV01GABINETE</v>
          </cell>
          <cell r="H408">
            <v>0</v>
          </cell>
          <cell r="I408" t="str">
            <v>37°09'21,18"S</v>
          </cell>
          <cell r="J408" t="str">
            <v>63°14'39,72"W</v>
          </cell>
          <cell r="K408" t="str">
            <v>172.31.228.90</v>
          </cell>
          <cell r="L408" t="str">
            <v>FIBERHOME</v>
          </cell>
          <cell r="M408">
            <v>2017011086</v>
          </cell>
          <cell r="N408" t="str">
            <v>ATN910B</v>
          </cell>
          <cell r="O408" t="str">
            <v>ENTREGADO</v>
          </cell>
          <cell r="P408" t="str">
            <v>OK</v>
          </cell>
          <cell r="Q408" t="str">
            <v>OK</v>
          </cell>
          <cell r="R408">
            <v>43391</v>
          </cell>
          <cell r="S408">
            <v>21870.487577639749</v>
          </cell>
          <cell r="T408">
            <v>4284</v>
          </cell>
          <cell r="U408">
            <v>3500</v>
          </cell>
          <cell r="V408">
            <v>7784</v>
          </cell>
        </row>
        <row r="409">
          <cell r="C409" t="str">
            <v>La Merced</v>
          </cell>
          <cell r="D409" t="str">
            <v>Paclin</v>
          </cell>
          <cell r="E409" t="str">
            <v>Catamarca</v>
          </cell>
          <cell r="F409" t="str">
            <v>Outdoor</v>
          </cell>
          <cell r="G409" t="str">
            <v>La Merced,Paclin,Catamarca,RARKLMR01GABINETE</v>
          </cell>
          <cell r="H409">
            <v>0</v>
          </cell>
          <cell r="I409" t="str">
            <v xml:space="preserve">28°09'15,70"S </v>
          </cell>
          <cell r="J409" t="str">
            <v>65°39'37,22"W</v>
          </cell>
          <cell r="K409" t="str">
            <v>172.31.220.218</v>
          </cell>
          <cell r="L409" t="str">
            <v>FIBERHOME</v>
          </cell>
          <cell r="M409">
            <v>2017010902</v>
          </cell>
          <cell r="N409" t="str">
            <v>ATN910B</v>
          </cell>
          <cell r="O409" t="str">
            <v>ENTREGADO</v>
          </cell>
          <cell r="P409" t="str">
            <v>OK</v>
          </cell>
          <cell r="Q409" t="str">
            <v>OK</v>
          </cell>
          <cell r="R409">
            <v>43391</v>
          </cell>
          <cell r="S409">
            <v>21870.487577639749</v>
          </cell>
          <cell r="T409">
            <v>4284</v>
          </cell>
          <cell r="U409">
            <v>3500</v>
          </cell>
          <cell r="V409">
            <v>7784</v>
          </cell>
        </row>
        <row r="410">
          <cell r="C410" t="str">
            <v>La Viña</v>
          </cell>
          <cell r="D410" t="str">
            <v>Paclin</v>
          </cell>
          <cell r="E410" t="str">
            <v>Catamarca</v>
          </cell>
          <cell r="F410" t="str">
            <v>Outdoor</v>
          </cell>
          <cell r="G410" t="str">
            <v>La Viña,Paclin,Catamarca,RARKLVI01GABINETE</v>
          </cell>
          <cell r="H410">
            <v>0</v>
          </cell>
          <cell r="I410" t="str">
            <v>28°02'14,39"S</v>
          </cell>
          <cell r="J410" t="str">
            <v>65°35'45,22"W</v>
          </cell>
          <cell r="K410" t="str">
            <v>172.31.220.210</v>
          </cell>
          <cell r="L410" t="str">
            <v>FIBERHOME</v>
          </cell>
          <cell r="M410">
            <v>2017010983</v>
          </cell>
          <cell r="N410" t="str">
            <v>ATN910B</v>
          </cell>
          <cell r="O410" t="str">
            <v>ENTREGADO</v>
          </cell>
          <cell r="P410" t="str">
            <v>OK</v>
          </cell>
          <cell r="Q410" t="str">
            <v>OK</v>
          </cell>
          <cell r="R410">
            <v>43392</v>
          </cell>
          <cell r="S410">
            <v>21870.487577639749</v>
          </cell>
          <cell r="T410">
            <v>4284</v>
          </cell>
          <cell r="U410">
            <v>3500</v>
          </cell>
          <cell r="V410">
            <v>7784</v>
          </cell>
        </row>
        <row r="411">
          <cell r="C411" t="str">
            <v>Villa San Jose</v>
          </cell>
          <cell r="D411" t="str">
            <v>Castellanos</v>
          </cell>
          <cell r="E411" t="str">
            <v>Santa Fe</v>
          </cell>
          <cell r="F411" t="str">
            <v>Outdoor</v>
          </cell>
          <cell r="G411" t="str">
            <v>Villa San Jose,Castellanos,Santa Fe,RARSVJO01GABINETE</v>
          </cell>
          <cell r="H411">
            <v>0</v>
          </cell>
          <cell r="I411" t="str">
            <v>31°20'12,27"S</v>
          </cell>
          <cell r="J411" t="str">
            <v>61°37'14,97"W</v>
          </cell>
          <cell r="K411" t="str">
            <v>172.31.214.154</v>
          </cell>
          <cell r="L411" t="str">
            <v>FIBERHOME</v>
          </cell>
          <cell r="M411">
            <v>2017010807</v>
          </cell>
          <cell r="N411" t="str">
            <v>ATN910B</v>
          </cell>
          <cell r="O411" t="str">
            <v>ENTREGADO</v>
          </cell>
          <cell r="P411" t="str">
            <v>OK</v>
          </cell>
          <cell r="Q411" t="str">
            <v>OK</v>
          </cell>
          <cell r="R411">
            <v>43412</v>
          </cell>
          <cell r="S411">
            <v>21870.487577639749</v>
          </cell>
          <cell r="T411">
            <v>4284</v>
          </cell>
          <cell r="U411">
            <v>3500</v>
          </cell>
          <cell r="V411">
            <v>7784</v>
          </cell>
        </row>
        <row r="412">
          <cell r="C412" t="str">
            <v>Banderalo</v>
          </cell>
          <cell r="D412" t="str">
            <v>General Villegas</v>
          </cell>
          <cell r="E412" t="str">
            <v>Buenos Aires</v>
          </cell>
          <cell r="F412" t="str">
            <v>Outdoor</v>
          </cell>
          <cell r="G412" t="str">
            <v>Banderalo,General Villegas,Buenos Aires,RARBBAN01GABINETE</v>
          </cell>
          <cell r="H412">
            <v>0</v>
          </cell>
          <cell r="I412" t="str">
            <v>35°00'39,30"S</v>
          </cell>
          <cell r="J412" t="str">
            <v>63°22'18,60"W</v>
          </cell>
          <cell r="K412" t="str">
            <v>172.31.225.10</v>
          </cell>
          <cell r="L412" t="str">
            <v>FIBERHOME</v>
          </cell>
          <cell r="M412">
            <v>2017010498</v>
          </cell>
          <cell r="N412" t="str">
            <v>ATN910B</v>
          </cell>
          <cell r="O412" t="str">
            <v>ENTREGADO</v>
          </cell>
          <cell r="P412" t="str">
            <v>OK</v>
          </cell>
          <cell r="Q412" t="str">
            <v>OK</v>
          </cell>
          <cell r="R412">
            <v>43375</v>
          </cell>
          <cell r="S412">
            <v>21870.487577639749</v>
          </cell>
          <cell r="T412">
            <v>4284</v>
          </cell>
          <cell r="U412">
            <v>3500</v>
          </cell>
          <cell r="V412">
            <v>7784</v>
          </cell>
        </row>
        <row r="413">
          <cell r="C413" t="str">
            <v>Los Helechos</v>
          </cell>
          <cell r="D413" t="str">
            <v>Obera</v>
          </cell>
          <cell r="E413" t="str">
            <v>Misiones</v>
          </cell>
          <cell r="F413" t="str">
            <v>Outdoor</v>
          </cell>
          <cell r="G413" t="str">
            <v>Los Helechos,Obera,Misiones,RARNLHL01GABINETE</v>
          </cell>
          <cell r="H413">
            <v>0</v>
          </cell>
          <cell r="I413" t="str">
            <v>27°33'22,40"S</v>
          </cell>
          <cell r="J413" t="str">
            <v>55°04'35,80"W</v>
          </cell>
          <cell r="K413" t="str">
            <v>172.31.213.210</v>
          </cell>
          <cell r="L413" t="str">
            <v>FIBERHOME</v>
          </cell>
          <cell r="M413">
            <v>2017010853</v>
          </cell>
          <cell r="N413" t="str">
            <v>ATN910B</v>
          </cell>
          <cell r="O413" t="str">
            <v>ENTREGADO</v>
          </cell>
          <cell r="P413" t="str">
            <v>OK</v>
          </cell>
          <cell r="Q413" t="str">
            <v>OK</v>
          </cell>
          <cell r="R413">
            <v>43418</v>
          </cell>
          <cell r="S413">
            <v>21870.487577639749</v>
          </cell>
          <cell r="T413">
            <v>4284</v>
          </cell>
          <cell r="U413">
            <v>3500</v>
          </cell>
          <cell r="V413">
            <v>7784</v>
          </cell>
        </row>
        <row r="414">
          <cell r="C414" t="str">
            <v>Cerro Azul</v>
          </cell>
          <cell r="D414" t="str">
            <v>Leandro N. Alem</v>
          </cell>
          <cell r="E414" t="str">
            <v>Misiones</v>
          </cell>
          <cell r="F414" t="str">
            <v>Outdoor</v>
          </cell>
          <cell r="G414" t="str">
            <v>Cerro Azul,Leandro N. Alem,Misiones,RARNCAZ01GABINETE</v>
          </cell>
          <cell r="H414">
            <v>0</v>
          </cell>
          <cell r="I414" t="str">
            <v>27°38'00,21"S</v>
          </cell>
          <cell r="J414" t="str">
            <v>55°29'47,21"W</v>
          </cell>
          <cell r="K414" t="str">
            <v>172.31.225.114</v>
          </cell>
          <cell r="L414" t="str">
            <v>FIBERHOME</v>
          </cell>
          <cell r="M414">
            <v>2017010721</v>
          </cell>
          <cell r="N414" t="str">
            <v>ATN910B</v>
          </cell>
          <cell r="O414" t="str">
            <v>ENTREGADO</v>
          </cell>
          <cell r="P414" t="str">
            <v>OK</v>
          </cell>
          <cell r="Q414" t="str">
            <v>OK</v>
          </cell>
          <cell r="R414">
            <v>43409</v>
          </cell>
          <cell r="S414">
            <v>21870.487577639749</v>
          </cell>
          <cell r="T414">
            <v>4284</v>
          </cell>
          <cell r="U414">
            <v>3500</v>
          </cell>
          <cell r="V414">
            <v>7784</v>
          </cell>
        </row>
        <row r="415">
          <cell r="C415" t="str">
            <v>2 de Mayo Nucleo 3</v>
          </cell>
          <cell r="D415" t="str">
            <v>Cainguas</v>
          </cell>
          <cell r="E415" t="str">
            <v>Misiones</v>
          </cell>
          <cell r="F415" t="str">
            <v>Outdoor</v>
          </cell>
          <cell r="G415" t="str">
            <v>2 de Mayo Nucleo 3,Cainguas,Misiones,RARNDMA01GABINETE</v>
          </cell>
          <cell r="H415">
            <v>0</v>
          </cell>
          <cell r="I415" t="str">
            <v>27°00'44,40"S</v>
          </cell>
          <cell r="J415" t="str">
            <v>54°36'26,30"W</v>
          </cell>
          <cell r="K415" t="str">
            <v>172.31.224.106</v>
          </cell>
          <cell r="L415" t="str">
            <v>FIBERHOME</v>
          </cell>
          <cell r="M415">
            <v>2017010992</v>
          </cell>
          <cell r="N415" t="str">
            <v>ATN910B</v>
          </cell>
          <cell r="O415" t="str">
            <v>ENTREGADO</v>
          </cell>
          <cell r="P415" t="str">
            <v>OK</v>
          </cell>
          <cell r="Q415" t="str">
            <v>OK</v>
          </cell>
          <cell r="R415">
            <v>43411</v>
          </cell>
          <cell r="S415">
            <v>21870.487577639749</v>
          </cell>
          <cell r="T415">
            <v>4284</v>
          </cell>
          <cell r="U415">
            <v>3500</v>
          </cell>
          <cell r="V415">
            <v>7784</v>
          </cell>
        </row>
        <row r="416">
          <cell r="C416" t="str">
            <v>1 de Mayo</v>
          </cell>
          <cell r="D416" t="str">
            <v>Cainguas</v>
          </cell>
          <cell r="E416" t="str">
            <v>Misiones</v>
          </cell>
          <cell r="F416" t="str">
            <v>Outdoor</v>
          </cell>
          <cell r="G416" t="str">
            <v>1 de Mayo,Cainguas,Misiones,RARNPDM01GABINETE</v>
          </cell>
          <cell r="H416">
            <v>0</v>
          </cell>
          <cell r="I416" t="str">
            <v>27°10'14,53"S</v>
          </cell>
          <cell r="J416" t="str">
            <v>55°01'35,05"W</v>
          </cell>
          <cell r="K416" t="str">
            <v>172.31.225.82</v>
          </cell>
          <cell r="L416" t="str">
            <v>FIBERHOME</v>
          </cell>
          <cell r="M416">
            <v>2017010677</v>
          </cell>
          <cell r="N416" t="str">
            <v>ATN910B</v>
          </cell>
          <cell r="O416" t="str">
            <v>ENTREGADO</v>
          </cell>
          <cell r="P416" t="str">
            <v>OK</v>
          </cell>
          <cell r="Q416" t="str">
            <v>OK</v>
          </cell>
          <cell r="R416">
            <v>43417</v>
          </cell>
          <cell r="S416">
            <v>21870.487577639749</v>
          </cell>
          <cell r="T416">
            <v>4284</v>
          </cell>
          <cell r="U416">
            <v>3500</v>
          </cell>
          <cell r="V416">
            <v>7784</v>
          </cell>
        </row>
        <row r="417">
          <cell r="C417" t="str">
            <v>Bananal</v>
          </cell>
          <cell r="D417" t="str">
            <v>Ledesma</v>
          </cell>
          <cell r="E417" t="str">
            <v>Jujuy</v>
          </cell>
          <cell r="F417" t="str">
            <v>Outdoor</v>
          </cell>
          <cell r="G417" t="str">
            <v>Bananal,Ledesma,Jujuy,RARYBNN01GABINETE</v>
          </cell>
          <cell r="H417">
            <v>0</v>
          </cell>
          <cell r="I417" t="str">
            <v>23°33'56,23"S</v>
          </cell>
          <cell r="J417" t="str">
            <v>64°30'08,51"W</v>
          </cell>
          <cell r="K417" t="str">
            <v>172.31.218.234</v>
          </cell>
          <cell r="L417" t="str">
            <v>FIBERHOME</v>
          </cell>
          <cell r="M417">
            <v>2017010540</v>
          </cell>
          <cell r="N417" t="str">
            <v>ATN910B</v>
          </cell>
          <cell r="O417" t="str">
            <v>ENTREGADO</v>
          </cell>
          <cell r="P417" t="str">
            <v>OK</v>
          </cell>
          <cell r="Q417" t="str">
            <v>OK</v>
          </cell>
          <cell r="R417">
            <v>43424</v>
          </cell>
          <cell r="S417">
            <v>21870.487577639749</v>
          </cell>
          <cell r="T417">
            <v>4284</v>
          </cell>
          <cell r="U417">
            <v>3500</v>
          </cell>
          <cell r="V417">
            <v>7784</v>
          </cell>
        </row>
        <row r="418">
          <cell r="C418" t="str">
            <v>Gobernador Lopez</v>
          </cell>
          <cell r="D418" t="str">
            <v>Leandro N. Alem</v>
          </cell>
          <cell r="E418" t="str">
            <v>Misiones</v>
          </cell>
          <cell r="F418" t="str">
            <v>Outdoor</v>
          </cell>
          <cell r="G418" t="str">
            <v>Gobernador Lopez,Leandro N. Alem,Misiones,RARNGLZ01GABINETE</v>
          </cell>
          <cell r="H418">
            <v>0</v>
          </cell>
          <cell r="I418" t="str">
            <v>27°39'59,35"S</v>
          </cell>
          <cell r="J418" t="str">
            <v>55°12'44,27"W</v>
          </cell>
          <cell r="K418" t="str">
            <v>172.31.213.202</v>
          </cell>
          <cell r="L418" t="str">
            <v>FIBERHOME</v>
          </cell>
          <cell r="M418">
            <v>2017010527</v>
          </cell>
          <cell r="N418" t="str">
            <v>ATN910B</v>
          </cell>
          <cell r="O418" t="str">
            <v>ENTREGADO</v>
          </cell>
          <cell r="P418" t="str">
            <v>OK</v>
          </cell>
          <cell r="Q418" t="str">
            <v>OK</v>
          </cell>
          <cell r="R418">
            <v>43418</v>
          </cell>
          <cell r="S418">
            <v>21870.487577639749</v>
          </cell>
          <cell r="T418">
            <v>4284</v>
          </cell>
          <cell r="U418">
            <v>3500</v>
          </cell>
          <cell r="V418">
            <v>7784</v>
          </cell>
        </row>
        <row r="419">
          <cell r="C419" t="str">
            <v>General Alvear</v>
          </cell>
          <cell r="D419" t="str">
            <v>Diamante</v>
          </cell>
          <cell r="E419" t="str">
            <v>Entre Rios</v>
          </cell>
          <cell r="F419" t="str">
            <v>Outdoor</v>
          </cell>
          <cell r="G419" t="str">
            <v>General Alvear,Diamante,Entre Rios,RAREGRA01GABINETE</v>
          </cell>
          <cell r="H419">
            <v>0</v>
          </cell>
          <cell r="I419" t="str">
            <v>31°57'02,80"S</v>
          </cell>
          <cell r="J419" t="str">
            <v>60°40'18,60"W</v>
          </cell>
          <cell r="K419" t="str">
            <v>172.31.209.130</v>
          </cell>
          <cell r="L419" t="str">
            <v>FIBERHOME</v>
          </cell>
          <cell r="M419">
            <v>2017010552</v>
          </cell>
          <cell r="N419" t="str">
            <v>ATN910B</v>
          </cell>
          <cell r="O419" t="str">
            <v>ENTREGADO</v>
          </cell>
          <cell r="P419" t="str">
            <v>OK</v>
          </cell>
          <cell r="Q419" t="str">
            <v>OK</v>
          </cell>
          <cell r="R419">
            <v>43420</v>
          </cell>
          <cell r="S419">
            <v>21870.487577639749</v>
          </cell>
          <cell r="T419">
            <v>4284</v>
          </cell>
          <cell r="U419">
            <v>3500</v>
          </cell>
          <cell r="V419">
            <v>7784</v>
          </cell>
        </row>
        <row r="420">
          <cell r="C420" t="str">
            <v>Caimancito</v>
          </cell>
          <cell r="D420" t="str">
            <v>Ledesma</v>
          </cell>
          <cell r="E420" t="str">
            <v>Jujuy</v>
          </cell>
          <cell r="F420" t="str">
            <v>Outdoor</v>
          </cell>
          <cell r="G420" t="str">
            <v>Caimancito,Ledesma,Jujuy,RARYCMC01GABINETE</v>
          </cell>
          <cell r="H420">
            <v>0</v>
          </cell>
          <cell r="I420" t="str">
            <v>23°44'24.56"S</v>
          </cell>
          <cell r="J420" t="str">
            <v>64°36'09.27"W</v>
          </cell>
          <cell r="K420" t="str">
            <v>172.31.218.226</v>
          </cell>
          <cell r="L420" t="str">
            <v>FIBERHOME</v>
          </cell>
          <cell r="M420">
            <v>2017010501</v>
          </cell>
          <cell r="N420" t="str">
            <v>ATN910B</v>
          </cell>
          <cell r="O420" t="str">
            <v>ENTREGADO</v>
          </cell>
          <cell r="P420" t="str">
            <v>OK</v>
          </cell>
          <cell r="Q420" t="str">
            <v>OK</v>
          </cell>
          <cell r="R420">
            <v>43424</v>
          </cell>
          <cell r="S420">
            <v>21870.487577639749</v>
          </cell>
          <cell r="T420">
            <v>4284</v>
          </cell>
          <cell r="U420">
            <v>3500</v>
          </cell>
          <cell r="V420">
            <v>7784</v>
          </cell>
        </row>
        <row r="421">
          <cell r="C421" t="str">
            <v>Pinamar</v>
          </cell>
          <cell r="D421" t="str">
            <v>Pinamar</v>
          </cell>
          <cell r="E421" t="str">
            <v>Buenos Aires</v>
          </cell>
          <cell r="F421" t="str">
            <v>Outdoor</v>
          </cell>
          <cell r="G421" t="str">
            <v>Pinamar,Pinamar,Buenos Aires,RARBPNM01GABINETE</v>
          </cell>
          <cell r="H421">
            <v>0</v>
          </cell>
          <cell r="I421" t="str">
            <v>37°07'48,43"S</v>
          </cell>
          <cell r="J421" t="str">
            <v>56°52'56,88"W</v>
          </cell>
          <cell r="K421" t="str">
            <v>172.31.210.98</v>
          </cell>
          <cell r="L421" t="str">
            <v>FIBERHOME</v>
          </cell>
          <cell r="M421">
            <v>2017010852</v>
          </cell>
          <cell r="N421" t="str">
            <v>ATN910B</v>
          </cell>
          <cell r="O421" t="str">
            <v>ENTREGADO</v>
          </cell>
          <cell r="P421" t="str">
            <v>OK</v>
          </cell>
          <cell r="Q421" t="str">
            <v>OK</v>
          </cell>
          <cell r="R421">
            <v>43404</v>
          </cell>
          <cell r="S421">
            <v>21870.487577639749</v>
          </cell>
          <cell r="T421">
            <v>4284</v>
          </cell>
          <cell r="U421">
            <v>3500</v>
          </cell>
          <cell r="V421">
            <v>7784</v>
          </cell>
        </row>
        <row r="422">
          <cell r="C422" t="str">
            <v>25 de Mayo</v>
          </cell>
          <cell r="D422" t="str">
            <v>San Rafael</v>
          </cell>
          <cell r="E422" t="str">
            <v>Mendoza</v>
          </cell>
          <cell r="F422" t="str">
            <v>Outdoor</v>
          </cell>
          <cell r="G422" t="str">
            <v>25 de Mayo,San Rafael,Mendoza,RARMVMY01GABINETE</v>
          </cell>
          <cell r="H422">
            <v>0</v>
          </cell>
          <cell r="I422" t="str">
            <v>34°34'57.35"S</v>
          </cell>
          <cell r="J422" t="str">
            <v>68°32'55.76"O</v>
          </cell>
          <cell r="K422" t="str">
            <v>172.31.213.162</v>
          </cell>
          <cell r="L422" t="str">
            <v>FIBERHOME</v>
          </cell>
          <cell r="M422">
            <v>2017010821</v>
          </cell>
          <cell r="N422" t="str">
            <v>ATN910B</v>
          </cell>
          <cell r="O422" t="str">
            <v>ENTREGADO</v>
          </cell>
          <cell r="P422" t="str">
            <v>OK</v>
          </cell>
          <cell r="Q422" t="str">
            <v>OK</v>
          </cell>
          <cell r="R422">
            <v>43399</v>
          </cell>
          <cell r="S422">
            <v>21870.487577639749</v>
          </cell>
          <cell r="T422">
            <v>4284</v>
          </cell>
          <cell r="U422">
            <v>3500</v>
          </cell>
          <cell r="V422">
            <v>7784</v>
          </cell>
        </row>
        <row r="423">
          <cell r="C423" t="str">
            <v>Bowen</v>
          </cell>
          <cell r="D423" t="str">
            <v>General Alvear</v>
          </cell>
          <cell r="E423" t="str">
            <v>Mendoza</v>
          </cell>
          <cell r="F423" t="str">
            <v>Outdoor</v>
          </cell>
          <cell r="G423" t="str">
            <v>Bowen,General Alvear,Mendoza,RARMBWN01GABINETE</v>
          </cell>
          <cell r="H423">
            <v>0</v>
          </cell>
          <cell r="I423" t="str">
            <v>34°59'47.37"S</v>
          </cell>
          <cell r="J423" t="str">
            <v>67°30'59.05"O</v>
          </cell>
          <cell r="K423" t="str">
            <v>172.31.213.170</v>
          </cell>
          <cell r="L423" t="str">
            <v>FIBERHOME</v>
          </cell>
          <cell r="M423">
            <v>2017010888</v>
          </cell>
          <cell r="N423" t="str">
            <v>ATN910B</v>
          </cell>
          <cell r="O423" t="str">
            <v>ENTREGADO</v>
          </cell>
          <cell r="P423" t="str">
            <v>OK</v>
          </cell>
          <cell r="Q423" t="str">
            <v>OK</v>
          </cell>
          <cell r="R423">
            <v>43399</v>
          </cell>
          <cell r="S423">
            <v>21870.487577639749</v>
          </cell>
          <cell r="T423">
            <v>4284</v>
          </cell>
          <cell r="U423">
            <v>3500</v>
          </cell>
          <cell r="V423">
            <v>7784</v>
          </cell>
        </row>
        <row r="424">
          <cell r="C424" t="str">
            <v>Campo Ramon</v>
          </cell>
          <cell r="D424" t="str">
            <v>Obera</v>
          </cell>
          <cell r="E424" t="str">
            <v>Misiones</v>
          </cell>
          <cell r="F424" t="str">
            <v>Outdoor</v>
          </cell>
          <cell r="G424" t="str">
            <v>Campo Ramon,Obera,Misiones,RARNCRA01GABINETE</v>
          </cell>
          <cell r="H424">
            <v>0</v>
          </cell>
          <cell r="I424" t="str">
            <v>27°27'27,98"S</v>
          </cell>
          <cell r="J424" t="str">
            <v>55°01'21,59"W</v>
          </cell>
          <cell r="K424" t="str">
            <v>172.31.213.186</v>
          </cell>
          <cell r="L424" t="str">
            <v>FIBERHOME</v>
          </cell>
          <cell r="M424">
            <v>2017011059</v>
          </cell>
          <cell r="N424" t="str">
            <v>ATN910B</v>
          </cell>
          <cell r="O424" t="str">
            <v>ENTREGADO</v>
          </cell>
          <cell r="P424" t="str">
            <v>OK</v>
          </cell>
          <cell r="Q424" t="str">
            <v>OK</v>
          </cell>
          <cell r="R424">
            <v>43398</v>
          </cell>
          <cell r="S424">
            <v>21870.487577639749</v>
          </cell>
          <cell r="T424">
            <v>4284</v>
          </cell>
          <cell r="U424">
            <v>3500</v>
          </cell>
          <cell r="V424">
            <v>7784</v>
          </cell>
        </row>
        <row r="425">
          <cell r="C425" t="str">
            <v>TIC Polo Tecnologico</v>
          </cell>
          <cell r="D425" t="str">
            <v xml:space="preserve"> Godoy Cruz</v>
          </cell>
          <cell r="E425" t="str">
            <v xml:space="preserve"> Mendoza</v>
          </cell>
          <cell r="F425" t="str">
            <v>Indoor</v>
          </cell>
          <cell r="G425" t="str">
            <v>TIC Polo Tecnologico, Godoy Cruz, Mendoza,RARMPTGGABINETE</v>
          </cell>
          <cell r="H425">
            <v>0</v>
          </cell>
          <cell r="K425" t="str">
            <v>172.31.233.138</v>
          </cell>
          <cell r="L425" t="str">
            <v>FIBERHOME</v>
          </cell>
          <cell r="S425">
            <v>21870.487577639749</v>
          </cell>
          <cell r="T425">
            <v>3618</v>
          </cell>
          <cell r="V425">
            <v>3618</v>
          </cell>
        </row>
        <row r="426">
          <cell r="C426" t="str">
            <v>Canal 5 Puerto Iguazu</v>
          </cell>
          <cell r="D426" t="str">
            <v xml:space="preserve"> Iguazu</v>
          </cell>
          <cell r="E426" t="str">
            <v>Misiones</v>
          </cell>
          <cell r="F426" t="str">
            <v>Indoor</v>
          </cell>
          <cell r="G426" t="str">
            <v>Canal 5 Puerto Iguazu, Iguazu,Misiones,RARNCNL01GABINETE</v>
          </cell>
          <cell r="H426">
            <v>0</v>
          </cell>
          <cell r="K426" t="str">
            <v>172.31.233.146</v>
          </cell>
          <cell r="L426" t="str">
            <v>FIBERHOME</v>
          </cell>
          <cell r="O426" t="str">
            <v>ENTREGADO</v>
          </cell>
          <cell r="P426" t="str">
            <v>OK</v>
          </cell>
          <cell r="Q426" t="str">
            <v>OK</v>
          </cell>
          <cell r="R426">
            <v>43622</v>
          </cell>
          <cell r="S426">
            <v>21870.487577639749</v>
          </cell>
          <cell r="T426">
            <v>3618</v>
          </cell>
          <cell r="V426">
            <v>3618</v>
          </cell>
        </row>
        <row r="427">
          <cell r="C427" t="str">
            <v>Las Bajadas</v>
          </cell>
          <cell r="D427" t="str">
            <v xml:space="preserve">Calamuchita </v>
          </cell>
          <cell r="E427" t="str">
            <v>Cordoba</v>
          </cell>
          <cell r="F427" t="str">
            <v>Outdoor</v>
          </cell>
          <cell r="G427" t="str">
            <v>Las Bajadas,Calamuchita ,Cordoba,RARXLBJ01GABINETE</v>
          </cell>
          <cell r="H427">
            <v>0</v>
          </cell>
          <cell r="I427" t="str">
            <v>32°05'39,99"S</v>
          </cell>
          <cell r="J427" t="str">
            <v>64°19'52,90"W</v>
          </cell>
          <cell r="K427" t="str">
            <v>172.31.217.2</v>
          </cell>
          <cell r="L427" t="str">
            <v>FIBERHOME</v>
          </cell>
          <cell r="M427">
            <v>2017010808</v>
          </cell>
          <cell r="N427" t="str">
            <v>ATN910B</v>
          </cell>
          <cell r="O427" t="str">
            <v>ENTREGADO</v>
          </cell>
          <cell r="P427" t="str">
            <v>OK</v>
          </cell>
          <cell r="Q427" t="str">
            <v>OK</v>
          </cell>
          <cell r="R427">
            <v>43634</v>
          </cell>
          <cell r="S427">
            <v>21870.487577639749</v>
          </cell>
          <cell r="T427">
            <v>4284</v>
          </cell>
          <cell r="U427">
            <v>3500</v>
          </cell>
          <cell r="V427">
            <v>7784</v>
          </cell>
        </row>
        <row r="428">
          <cell r="C428" t="str">
            <v>Rosales</v>
          </cell>
          <cell r="D428" t="str">
            <v>Presidente Roque Saenz Peña</v>
          </cell>
          <cell r="E428" t="str">
            <v>Cordoba</v>
          </cell>
          <cell r="F428" t="str">
            <v>Outdoor</v>
          </cell>
          <cell r="G428" t="str">
            <v>Rosales,Presidente Roque Saenz Peña,Cordoba,RARXRSL01GABINETE</v>
          </cell>
          <cell r="H428">
            <v>0</v>
          </cell>
          <cell r="I428" t="str">
            <v>34°10'27,20"S</v>
          </cell>
          <cell r="J428" t="str">
            <v>63°09'10,30"W</v>
          </cell>
          <cell r="K428" t="str">
            <v>172.31.218.18</v>
          </cell>
          <cell r="L428" t="str">
            <v>FIBERHOME</v>
          </cell>
          <cell r="M428">
            <v>2017010996</v>
          </cell>
          <cell r="N428" t="str">
            <v>ATN910B</v>
          </cell>
          <cell r="O428" t="str">
            <v>ENTREGADO</v>
          </cell>
          <cell r="P428" t="str">
            <v>OK</v>
          </cell>
          <cell r="Q428" t="str">
            <v>OK</v>
          </cell>
          <cell r="R428">
            <v>43440</v>
          </cell>
          <cell r="S428">
            <v>21870.487577639749</v>
          </cell>
          <cell r="T428">
            <v>4284</v>
          </cell>
          <cell r="U428">
            <v>3500</v>
          </cell>
          <cell r="V428">
            <v>7784</v>
          </cell>
        </row>
        <row r="429">
          <cell r="C429" t="str">
            <v>Paraje Cochico</v>
          </cell>
          <cell r="D429" t="str">
            <v>General Alvear</v>
          </cell>
          <cell r="E429" t="str">
            <v>Mendoza</v>
          </cell>
          <cell r="F429" t="str">
            <v>Outdoor</v>
          </cell>
          <cell r="G429" t="str">
            <v>Paraje Cochico,General Alvear,Mendoza,RARMPJC01GABINETE</v>
          </cell>
          <cell r="H429">
            <v>0</v>
          </cell>
          <cell r="I429" t="str">
            <v>35°42'47.37"S</v>
          </cell>
          <cell r="J429" t="str">
            <v>67°19'52.64"O</v>
          </cell>
          <cell r="K429" t="str">
            <v>172.31.219.42</v>
          </cell>
          <cell r="L429" t="str">
            <v>FIBERHOME</v>
          </cell>
          <cell r="M429">
            <v>2017010701</v>
          </cell>
          <cell r="N429" t="str">
            <v>ATN910B</v>
          </cell>
          <cell r="O429" t="str">
            <v>ENTREGADO</v>
          </cell>
          <cell r="P429" t="str">
            <v>OK</v>
          </cell>
          <cell r="Q429" t="str">
            <v>OK</v>
          </cell>
          <cell r="R429">
            <v>43373</v>
          </cell>
          <cell r="S429">
            <v>21870.487577639749</v>
          </cell>
          <cell r="T429">
            <v>4284</v>
          </cell>
          <cell r="U429">
            <v>3500</v>
          </cell>
          <cell r="V429">
            <v>7784</v>
          </cell>
        </row>
        <row r="430">
          <cell r="C430" t="str">
            <v>Paso Viejo</v>
          </cell>
          <cell r="D430" t="str">
            <v>Cruz Del Eje</v>
          </cell>
          <cell r="E430" t="str">
            <v>Cordoba</v>
          </cell>
          <cell r="F430" t="str">
            <v>Outdoor</v>
          </cell>
          <cell r="G430" t="str">
            <v>Paso Viejo,Cruz Del Eje,Cordoba,RARXPVJ01GABINETE</v>
          </cell>
          <cell r="H430">
            <v>0</v>
          </cell>
          <cell r="I430" t="str">
            <v>S: 30°46’01.12”</v>
          </cell>
          <cell r="J430" t="str">
            <v>O: 65°11'24.90"</v>
          </cell>
          <cell r="K430" t="str">
            <v>172.31.230.226</v>
          </cell>
          <cell r="L430" t="str">
            <v>FIBERHOME</v>
          </cell>
          <cell r="M430">
            <v>2017010723</v>
          </cell>
          <cell r="N430" t="str">
            <v>ATN910B</v>
          </cell>
          <cell r="O430" t="str">
            <v>ENTREGADO</v>
          </cell>
          <cell r="P430" t="str">
            <v>OK</v>
          </cell>
          <cell r="Q430" t="str">
            <v>OK</v>
          </cell>
          <cell r="R430">
            <v>43406</v>
          </cell>
          <cell r="S430">
            <v>21870.487577639749</v>
          </cell>
          <cell r="T430">
            <v>4284</v>
          </cell>
          <cell r="U430">
            <v>3500</v>
          </cell>
          <cell r="V430">
            <v>7784</v>
          </cell>
        </row>
        <row r="431">
          <cell r="C431" t="str">
            <v>Taquimilan</v>
          </cell>
          <cell r="D431" t="str">
            <v>Ñorquin</v>
          </cell>
          <cell r="E431" t="str">
            <v>Neuquen</v>
          </cell>
          <cell r="F431" t="str">
            <v>Outdoor</v>
          </cell>
          <cell r="G431" t="str">
            <v>Taquimilan,Ñorquin,Neuquen,RARQTQM01GABINETE</v>
          </cell>
          <cell r="H431">
            <v>0</v>
          </cell>
          <cell r="I431" t="str">
            <v>53° 30' 43.58"S</v>
          </cell>
          <cell r="J431" t="str">
            <v>70° 14' 28.05"O</v>
          </cell>
          <cell r="K431" t="str">
            <v>172.31.209.10</v>
          </cell>
          <cell r="L431" t="str">
            <v>FIBERHOME</v>
          </cell>
          <cell r="M431">
            <v>2017011136</v>
          </cell>
          <cell r="N431" t="str">
            <v>ATN910B</v>
          </cell>
          <cell r="O431" t="str">
            <v>ENTREGADO</v>
          </cell>
          <cell r="P431" t="str">
            <v>OK</v>
          </cell>
          <cell r="Q431" t="str">
            <v>OK</v>
          </cell>
          <cell r="R431">
            <v>43404</v>
          </cell>
          <cell r="S431">
            <v>21870.487577639749</v>
          </cell>
          <cell r="T431">
            <v>4284</v>
          </cell>
          <cell r="U431">
            <v>3500</v>
          </cell>
          <cell r="V431">
            <v>7784</v>
          </cell>
        </row>
        <row r="432">
          <cell r="C432" t="str">
            <v>Suncho Corral</v>
          </cell>
          <cell r="D432" t="str">
            <v>Juan F Ibarra</v>
          </cell>
          <cell r="E432" t="str">
            <v>Santiago del Estero</v>
          </cell>
          <cell r="F432" t="str">
            <v>Outdoor</v>
          </cell>
          <cell r="G432" t="str">
            <v>Suncho Corral,Juan F Ibarra,Santiago del Estero,RARGSCR01GABINETE</v>
          </cell>
          <cell r="H432">
            <v>0</v>
          </cell>
          <cell r="I432" t="str">
            <v>27°55'52,56"S</v>
          </cell>
          <cell r="J432" t="str">
            <v>63°25'52,98"W</v>
          </cell>
          <cell r="K432" t="str">
            <v>172.31.223.106</v>
          </cell>
          <cell r="L432" t="str">
            <v>FIBERHOME</v>
          </cell>
          <cell r="M432">
            <v>2017011104</v>
          </cell>
          <cell r="N432" t="str">
            <v>ATN910B</v>
          </cell>
          <cell r="R432">
            <v>43571</v>
          </cell>
          <cell r="S432">
            <v>21870.487577639749</v>
          </cell>
          <cell r="T432">
            <v>4284</v>
          </cell>
          <cell r="U432">
            <v>3500</v>
          </cell>
          <cell r="V432">
            <v>7784</v>
          </cell>
        </row>
        <row r="433">
          <cell r="C433" t="str">
            <v>Santo Tomas</v>
          </cell>
          <cell r="D433" t="str">
            <v>Collon Cura</v>
          </cell>
          <cell r="E433" t="str">
            <v>Neuquen</v>
          </cell>
          <cell r="F433" t="str">
            <v>Outdoor</v>
          </cell>
          <cell r="G433" t="str">
            <v>Santo Tomas,Collon Cura,Neuquen,RARQSNT01GABINETE</v>
          </cell>
          <cell r="H433">
            <v>0</v>
          </cell>
          <cell r="I433" t="str">
            <v>39° 49' 23.30"S</v>
          </cell>
          <cell r="J433" t="str">
            <v>70° 6' 5.80"O</v>
          </cell>
          <cell r="K433" t="str">
            <v>172.31.233.58</v>
          </cell>
          <cell r="L433" t="str">
            <v>FIBERHOME</v>
          </cell>
          <cell r="M433">
            <v>2017010703</v>
          </cell>
          <cell r="N433" t="str">
            <v>ATN910B</v>
          </cell>
          <cell r="O433" t="str">
            <v>ENTREGADO</v>
          </cell>
          <cell r="P433" t="str">
            <v>OK</v>
          </cell>
          <cell r="Q433" t="str">
            <v>OK</v>
          </cell>
          <cell r="R433">
            <v>43405</v>
          </cell>
          <cell r="S433">
            <v>21870.487577639749</v>
          </cell>
          <cell r="T433">
            <v>4284</v>
          </cell>
          <cell r="U433">
            <v>3500</v>
          </cell>
          <cell r="V433">
            <v>7784</v>
          </cell>
        </row>
        <row r="434">
          <cell r="C434" t="str">
            <v>El Chacho</v>
          </cell>
          <cell r="D434" t="str">
            <v>Minas</v>
          </cell>
          <cell r="E434" t="str">
            <v>Cordoba</v>
          </cell>
          <cell r="F434" t="str">
            <v>Outdoor</v>
          </cell>
          <cell r="G434" t="str">
            <v>El Chacho,Minas,Cordoba,RARXECH01GABINETE</v>
          </cell>
          <cell r="H434">
            <v>0</v>
          </cell>
          <cell r="I434" t="str">
            <v>S: 30°47’58.67”</v>
          </cell>
          <cell r="J434" t="str">
            <v>O: 65°39'22.55"</v>
          </cell>
          <cell r="K434" t="str">
            <v>172.31.230.66</v>
          </cell>
          <cell r="L434" t="str">
            <v>FIBERHOME</v>
          </cell>
          <cell r="M434">
            <v>2017010692</v>
          </cell>
          <cell r="N434" t="str">
            <v>ATN910B</v>
          </cell>
          <cell r="O434" t="str">
            <v>ENTREGADO</v>
          </cell>
          <cell r="P434" t="str">
            <v>OK</v>
          </cell>
          <cell r="Q434" t="str">
            <v>OK</v>
          </cell>
          <cell r="R434">
            <v>43406</v>
          </cell>
          <cell r="S434">
            <v>21870.487577639749</v>
          </cell>
          <cell r="T434">
            <v>4284</v>
          </cell>
          <cell r="U434">
            <v>3500</v>
          </cell>
          <cell r="V434">
            <v>7784</v>
          </cell>
        </row>
        <row r="435">
          <cell r="C435" t="str">
            <v>Santa Teresa</v>
          </cell>
          <cell r="D435" t="str">
            <v>Constitucion</v>
          </cell>
          <cell r="E435" t="str">
            <v>Santa Fe</v>
          </cell>
          <cell r="F435" t="str">
            <v>Outdoor</v>
          </cell>
          <cell r="G435" t="str">
            <v>Santa Teresa,Constitucion,Santa Fe,RARSSTS01GABINETE</v>
          </cell>
          <cell r="H435">
            <v>0</v>
          </cell>
          <cell r="I435" t="str">
            <v>33°26'31,57"S</v>
          </cell>
          <cell r="J435" t="str">
            <v>60°47'08,79"W</v>
          </cell>
          <cell r="K435" t="str">
            <v>172.31.215.130</v>
          </cell>
          <cell r="L435" t="str">
            <v>FIBERHOME</v>
          </cell>
          <cell r="M435">
            <v>2017010981</v>
          </cell>
          <cell r="N435" t="str">
            <v>ATN910B</v>
          </cell>
          <cell r="O435" t="str">
            <v>ENTREGADO</v>
          </cell>
          <cell r="P435" t="str">
            <v>OK</v>
          </cell>
          <cell r="Q435" t="str">
            <v>OK</v>
          </cell>
          <cell r="R435">
            <v>43420</v>
          </cell>
          <cell r="S435">
            <v>21870.487577639749</v>
          </cell>
          <cell r="T435">
            <v>4284</v>
          </cell>
          <cell r="U435">
            <v>3500</v>
          </cell>
          <cell r="V435">
            <v>7784</v>
          </cell>
        </row>
        <row r="436">
          <cell r="C436" t="str">
            <v>Tuclame</v>
          </cell>
          <cell r="D436" t="str">
            <v>Cruz Del Eje</v>
          </cell>
          <cell r="E436" t="str">
            <v>Cordoba</v>
          </cell>
          <cell r="F436" t="str">
            <v>Outdoor</v>
          </cell>
          <cell r="G436" t="str">
            <v>Tuclame,Cruz Del Eje,Cordoba,RARXTCL01GABINETE</v>
          </cell>
          <cell r="H436">
            <v>0</v>
          </cell>
          <cell r="I436" t="str">
            <v>S: 30°44’49.75”</v>
          </cell>
          <cell r="J436" t="str">
            <v>O: 65°14'15.40"</v>
          </cell>
          <cell r="K436" t="str">
            <v>172.31.230.234</v>
          </cell>
          <cell r="L436" t="str">
            <v>FIBERHOME</v>
          </cell>
          <cell r="M436">
            <v>2017010599</v>
          </cell>
          <cell r="N436" t="str">
            <v>ATN910B</v>
          </cell>
          <cell r="O436" t="str">
            <v>ENTREGADO</v>
          </cell>
          <cell r="P436" t="str">
            <v>OK</v>
          </cell>
          <cell r="Q436" t="str">
            <v>OK</v>
          </cell>
          <cell r="R436">
            <v>43420</v>
          </cell>
          <cell r="S436">
            <v>21870.487577639749</v>
          </cell>
          <cell r="T436">
            <v>4284</v>
          </cell>
          <cell r="U436">
            <v>3500</v>
          </cell>
          <cell r="V436">
            <v>7784</v>
          </cell>
        </row>
        <row r="437">
          <cell r="C437" t="str">
            <v>Avellaneda</v>
          </cell>
          <cell r="D437" t="str">
            <v>Ichilin</v>
          </cell>
          <cell r="E437" t="str">
            <v>Cordoba</v>
          </cell>
          <cell r="F437" t="str">
            <v>Outdoor</v>
          </cell>
          <cell r="G437" t="str">
            <v>Avellaneda,Ichilin,Cordoba,RARXADA01GABINETE</v>
          </cell>
          <cell r="H437">
            <v>0</v>
          </cell>
          <cell r="I437" t="str">
            <v>S: 30°35'42.22"</v>
          </cell>
          <cell r="J437" t="str">
            <v>O: 64°12'23.22"</v>
          </cell>
          <cell r="K437" t="str">
            <v>172.31.230.130</v>
          </cell>
          <cell r="L437" t="str">
            <v>FIBERHOME</v>
          </cell>
          <cell r="N437" t="str">
            <v>ATN910B</v>
          </cell>
          <cell r="O437" t="str">
            <v>ENTREGADO</v>
          </cell>
          <cell r="P437" t="str">
            <v>OK</v>
          </cell>
          <cell r="Q437" t="str">
            <v>OK</v>
          </cell>
          <cell r="R437">
            <v>43425</v>
          </cell>
          <cell r="S437">
            <v>21870.487577639749</v>
          </cell>
          <cell r="T437">
            <v>4284</v>
          </cell>
          <cell r="U437">
            <v>3500</v>
          </cell>
          <cell r="V437">
            <v>7784</v>
          </cell>
        </row>
        <row r="438">
          <cell r="C438" t="str">
            <v>El Salado</v>
          </cell>
          <cell r="D438" t="str">
            <v>Tinogasta</v>
          </cell>
          <cell r="E438" t="str">
            <v>Catamarca</v>
          </cell>
          <cell r="F438" t="str">
            <v>Outdoor</v>
          </cell>
          <cell r="G438" t="str">
            <v>El Salado,Tinogasta,Catamarca,RARKESL01GABINETE</v>
          </cell>
          <cell r="H438">
            <v>0</v>
          </cell>
          <cell r="I438" t="str">
            <v>28°18'17,49"S</v>
          </cell>
          <cell r="J438" t="str">
            <v>67°14'48,34"W</v>
          </cell>
          <cell r="K438" t="str">
            <v>172.31.220.130</v>
          </cell>
          <cell r="L438" t="str">
            <v>FIBERHOME</v>
          </cell>
          <cell r="M438">
            <v>2017011126</v>
          </cell>
          <cell r="N438" t="str">
            <v>ATN910B</v>
          </cell>
          <cell r="P438" t="str">
            <v>OK</v>
          </cell>
          <cell r="Q438" t="str">
            <v>OK</v>
          </cell>
          <cell r="R438">
            <v>43635</v>
          </cell>
          <cell r="S438">
            <v>21870.487577639749</v>
          </cell>
          <cell r="T438">
            <v>4284</v>
          </cell>
          <cell r="U438">
            <v>3500</v>
          </cell>
          <cell r="V438">
            <v>7784</v>
          </cell>
        </row>
        <row r="439">
          <cell r="C439" t="str">
            <v>La Puntilla</v>
          </cell>
          <cell r="D439" t="str">
            <v>Belen</v>
          </cell>
          <cell r="E439" t="str">
            <v>Catamarca</v>
          </cell>
          <cell r="F439" t="str">
            <v>Outdoor</v>
          </cell>
          <cell r="G439" t="str">
            <v>La Puntilla,Belen,Catamarca,RARKPUL01GABINETE</v>
          </cell>
          <cell r="H439">
            <v>0</v>
          </cell>
          <cell r="I439" t="str">
            <v>27°41'7,238"S</v>
          </cell>
          <cell r="J439" t="str">
            <v>66°59'34,41"W</v>
          </cell>
          <cell r="K439" t="str">
            <v>172.31.228.98</v>
          </cell>
          <cell r="L439" t="str">
            <v>FIBERHOME</v>
          </cell>
          <cell r="N439" t="str">
            <v>ATN910B</v>
          </cell>
          <cell r="P439" t="str">
            <v>OK CONTRA BELEN / CONTRA LONDRES NO</v>
          </cell>
          <cell r="Q439" t="str">
            <v>OK</v>
          </cell>
          <cell r="R439">
            <v>43552</v>
          </cell>
          <cell r="S439">
            <v>21870.487577639749</v>
          </cell>
          <cell r="T439">
            <v>4284</v>
          </cell>
          <cell r="U439">
            <v>3500</v>
          </cell>
          <cell r="V439">
            <v>7784</v>
          </cell>
        </row>
        <row r="440">
          <cell r="C440" t="str">
            <v>Puerta de San Jose</v>
          </cell>
          <cell r="D440" t="str">
            <v>Belen</v>
          </cell>
          <cell r="E440" t="str">
            <v>Catamarca</v>
          </cell>
          <cell r="F440" t="str">
            <v>Outdoor</v>
          </cell>
          <cell r="G440" t="str">
            <v>Puerta de San Jose,Belen,Catamarca,RARKPJE01GABINETE</v>
          </cell>
          <cell r="H440">
            <v>0</v>
          </cell>
          <cell r="I440" t="str">
            <v>27°32'56,30"S</v>
          </cell>
          <cell r="J440" t="str">
            <v>67°00'16,84"W</v>
          </cell>
          <cell r="K440" t="str">
            <v>172.31.220.186</v>
          </cell>
          <cell r="L440" t="str">
            <v>FIBERHOME</v>
          </cell>
          <cell r="M440">
            <v>2017011031</v>
          </cell>
          <cell r="N440" t="str">
            <v>ATN910B</v>
          </cell>
          <cell r="O440" t="str">
            <v>ENTREGADO</v>
          </cell>
          <cell r="P440" t="str">
            <v>OK</v>
          </cell>
          <cell r="Q440" t="str">
            <v>OK</v>
          </cell>
          <cell r="R440">
            <v>43447</v>
          </cell>
          <cell r="S440">
            <v>21870.487577639749</v>
          </cell>
          <cell r="T440">
            <v>4284</v>
          </cell>
          <cell r="U440">
            <v>3500</v>
          </cell>
          <cell r="V440">
            <v>7784</v>
          </cell>
        </row>
        <row r="441">
          <cell r="C441" t="str">
            <v>Famatanca</v>
          </cell>
          <cell r="D441" t="str">
            <v>Santa Maria</v>
          </cell>
          <cell r="E441" t="str">
            <v>Catamarca</v>
          </cell>
          <cell r="F441" t="str">
            <v>Outdoor</v>
          </cell>
          <cell r="G441" t="str">
            <v>Famatanca,Santa Maria,Catamarca,RARKFMT01GABINETE</v>
          </cell>
          <cell r="H441">
            <v>0</v>
          </cell>
          <cell r="I441" t="str">
            <v>26°46'43,00"S</v>
          </cell>
          <cell r="J441" t="str">
            <v>66°04'58,20"W</v>
          </cell>
          <cell r="K441" t="str">
            <v>172.31.221.146</v>
          </cell>
          <cell r="L441" t="str">
            <v>FIBERHOME</v>
          </cell>
          <cell r="M441">
            <v>2017011090</v>
          </cell>
          <cell r="N441" t="str">
            <v>ATN910B</v>
          </cell>
          <cell r="O441" t="str">
            <v>ENTREGADO</v>
          </cell>
          <cell r="P441" t="str">
            <v>OK</v>
          </cell>
          <cell r="Q441" t="str">
            <v>OK</v>
          </cell>
          <cell r="R441">
            <v>43525</v>
          </cell>
          <cell r="S441">
            <v>21870.487577639749</v>
          </cell>
          <cell r="T441">
            <v>4284</v>
          </cell>
          <cell r="U441">
            <v>3500</v>
          </cell>
          <cell r="V441">
            <v>7784</v>
          </cell>
        </row>
        <row r="442">
          <cell r="C442" t="str">
            <v>El Desmonte</v>
          </cell>
          <cell r="D442" t="str">
            <v>Santa Maria</v>
          </cell>
          <cell r="E442" t="str">
            <v>Catamarca</v>
          </cell>
          <cell r="F442" t="str">
            <v>Outdoor</v>
          </cell>
          <cell r="G442" t="str">
            <v>El Desmonte,Santa Maria,Catamarca,RARKEDS01GABINETE</v>
          </cell>
          <cell r="H442">
            <v>0</v>
          </cell>
          <cell r="I442" t="str">
            <v>26°53'05,30"S</v>
          </cell>
          <cell r="J442" t="str">
            <v>66°05'59,00"W</v>
          </cell>
          <cell r="K442" t="str">
            <v>172.31.221.170</v>
          </cell>
          <cell r="L442" t="str">
            <v>FIBERHOME</v>
          </cell>
          <cell r="M442">
            <v>2017010699</v>
          </cell>
          <cell r="N442" t="str">
            <v>ATN910B</v>
          </cell>
          <cell r="O442" t="str">
            <v>ENTREGADO</v>
          </cell>
          <cell r="P442" t="str">
            <v>OK</v>
          </cell>
          <cell r="Q442" t="str">
            <v>OK</v>
          </cell>
          <cell r="R442">
            <v>43453</v>
          </cell>
          <cell r="S442">
            <v>21870.487577639749</v>
          </cell>
          <cell r="T442">
            <v>4284</v>
          </cell>
          <cell r="U442">
            <v>3500</v>
          </cell>
          <cell r="V442">
            <v>7784</v>
          </cell>
        </row>
        <row r="443">
          <cell r="C443" t="str">
            <v>Campo de Herrera</v>
          </cell>
          <cell r="D443" t="str">
            <v>Famailla</v>
          </cell>
          <cell r="E443" t="str">
            <v>Tucuman</v>
          </cell>
          <cell r="F443" t="str">
            <v>Outdoor</v>
          </cell>
          <cell r="G443" t="str">
            <v>Campo de Herrera,Famailla,Tucuman,RARTCDH01GABINETE</v>
          </cell>
          <cell r="H443">
            <v>0</v>
          </cell>
          <cell r="I443" t="str">
            <v>27°01'42,60"S</v>
          </cell>
          <cell r="J443" t="str">
            <v>65°20'52,70"W</v>
          </cell>
          <cell r="K443" t="str">
            <v>172.31.214.210</v>
          </cell>
          <cell r="L443" t="str">
            <v>FIBERHOME</v>
          </cell>
          <cell r="M443">
            <v>2017010792</v>
          </cell>
          <cell r="N443" t="str">
            <v>ATN910B</v>
          </cell>
          <cell r="O443" t="str">
            <v>ENTREGADO</v>
          </cell>
          <cell r="P443" t="str">
            <v>OK</v>
          </cell>
          <cell r="Q443" t="str">
            <v>OK</v>
          </cell>
          <cell r="R443">
            <v>43733</v>
          </cell>
          <cell r="S443">
            <v>21870.487577639749</v>
          </cell>
          <cell r="T443">
            <v>4284</v>
          </cell>
          <cell r="U443">
            <v>3500</v>
          </cell>
          <cell r="V443">
            <v>7784</v>
          </cell>
        </row>
        <row r="444">
          <cell r="C444" t="str">
            <v>Barrio La Union</v>
          </cell>
          <cell r="D444" t="str">
            <v>El Carmen</v>
          </cell>
          <cell r="E444" t="str">
            <v>Jujuy</v>
          </cell>
          <cell r="F444" t="str">
            <v>Outdoor</v>
          </cell>
          <cell r="G444" t="str">
            <v>Barrio La Union,El Carmen,Jujuy,RARYBLU01GABINETE</v>
          </cell>
          <cell r="H444">
            <v>0</v>
          </cell>
          <cell r="I444" t="str">
            <v>24°24'18,46"S</v>
          </cell>
          <cell r="J444" t="str">
            <v>65°04'11,82"W</v>
          </cell>
          <cell r="K444" t="str">
            <v>172.31.222.98</v>
          </cell>
          <cell r="L444" t="str">
            <v>FIBERHOME</v>
          </cell>
          <cell r="M444">
            <v>2017010753</v>
          </cell>
          <cell r="N444" t="str">
            <v>ATN910B</v>
          </cell>
          <cell r="O444" t="str">
            <v>ENTREGADO</v>
          </cell>
          <cell r="R444">
            <v>43552</v>
          </cell>
          <cell r="S444">
            <v>21870.487577639749</v>
          </cell>
          <cell r="T444">
            <v>4284</v>
          </cell>
          <cell r="U444">
            <v>3500</v>
          </cell>
          <cell r="V444">
            <v>7784</v>
          </cell>
        </row>
        <row r="445">
          <cell r="C445" t="str">
            <v>Barrio Casa Rosada</v>
          </cell>
          <cell r="D445" t="str">
            <v>Famailla</v>
          </cell>
          <cell r="E445" t="str">
            <v>Tucuman</v>
          </cell>
          <cell r="F445" t="str">
            <v>Outdoor</v>
          </cell>
          <cell r="G445" t="str">
            <v>Barrio Casa Rosada,Famailla,Tucuman,RARTBCR01GABINETE</v>
          </cell>
          <cell r="H445">
            <v>0</v>
          </cell>
          <cell r="I445" t="str">
            <v>27°02'47,20"S</v>
          </cell>
          <cell r="J445" t="str">
            <v>65°25'37,90"W</v>
          </cell>
          <cell r="K445" t="str">
            <v>172.31.214.226</v>
          </cell>
          <cell r="L445" t="str">
            <v>FIBERHOME</v>
          </cell>
          <cell r="M445">
            <v>2017011089</v>
          </cell>
          <cell r="N445" t="str">
            <v>ATN910B</v>
          </cell>
          <cell r="O445" t="str">
            <v>ENTREGADO</v>
          </cell>
          <cell r="P445" t="str">
            <v>OK</v>
          </cell>
          <cell r="Q445" t="str">
            <v>OK</v>
          </cell>
          <cell r="R445">
            <v>43518</v>
          </cell>
          <cell r="S445">
            <v>21870.487577639749</v>
          </cell>
          <cell r="T445">
            <v>4284</v>
          </cell>
          <cell r="U445">
            <v>3500</v>
          </cell>
          <cell r="V445">
            <v>7784</v>
          </cell>
        </row>
        <row r="446">
          <cell r="C446" t="str">
            <v>Villa de Leales</v>
          </cell>
          <cell r="D446" t="str">
            <v>Leales</v>
          </cell>
          <cell r="E446" t="str">
            <v>Tucuman</v>
          </cell>
          <cell r="F446" t="str">
            <v>Outdoor</v>
          </cell>
          <cell r="G446" t="str">
            <v>Villa de Leales,Leales,Tucuman,RARTVLE01GABINETE</v>
          </cell>
          <cell r="H446">
            <v>0</v>
          </cell>
          <cell r="I446" t="str">
            <v>27°11'37,45"S</v>
          </cell>
          <cell r="J446" t="str">
            <v>65°18'41,58"W</v>
          </cell>
          <cell r="K446" t="str">
            <v>172.31.223.178</v>
          </cell>
          <cell r="L446" t="str">
            <v>FIBERHOME</v>
          </cell>
          <cell r="M446">
            <v>2017010823</v>
          </cell>
          <cell r="N446" t="str">
            <v>ATN910B</v>
          </cell>
          <cell r="O446" t="str">
            <v>ENTREGADO</v>
          </cell>
          <cell r="P446" t="str">
            <v>OK</v>
          </cell>
          <cell r="Q446" t="str">
            <v>OK</v>
          </cell>
          <cell r="R446">
            <v>43500</v>
          </cell>
          <cell r="S446">
            <v>21870.487577639749</v>
          </cell>
          <cell r="T446">
            <v>4284</v>
          </cell>
          <cell r="U446">
            <v>3500</v>
          </cell>
          <cell r="V446">
            <v>7784</v>
          </cell>
        </row>
        <row r="447">
          <cell r="C447" t="str">
            <v>Caspichango</v>
          </cell>
          <cell r="D447" t="str">
            <v>Santa Maria</v>
          </cell>
          <cell r="E447" t="str">
            <v>Catamarca</v>
          </cell>
          <cell r="F447" t="str">
            <v>Outdoor</v>
          </cell>
          <cell r="G447" t="str">
            <v>Caspichango,Santa Maria,Catamarca,RARKCSP01GABINETE</v>
          </cell>
          <cell r="H447">
            <v>0</v>
          </cell>
          <cell r="I447" t="str">
            <v>26°43'58,36"S</v>
          </cell>
          <cell r="J447" t="str">
            <v>65°57'08,00"W</v>
          </cell>
          <cell r="K447" t="str">
            <v>172.31.221.122</v>
          </cell>
          <cell r="L447" t="str">
            <v>FIBERHOME</v>
          </cell>
          <cell r="M447">
            <v>2017010923</v>
          </cell>
          <cell r="N447" t="str">
            <v>ATN910B</v>
          </cell>
          <cell r="O447" t="str">
            <v>ENTREGADO</v>
          </cell>
          <cell r="P447" t="str">
            <v>OK</v>
          </cell>
          <cell r="Q447" t="str">
            <v>OK</v>
          </cell>
          <cell r="R447">
            <v>43447</v>
          </cell>
          <cell r="S447">
            <v>21870.487577639749</v>
          </cell>
          <cell r="T447">
            <v>4284</v>
          </cell>
          <cell r="U447">
            <v>3500</v>
          </cell>
          <cell r="V447">
            <v>7784</v>
          </cell>
        </row>
        <row r="448">
          <cell r="C448" t="str">
            <v>El Portezuelo</v>
          </cell>
          <cell r="D448" t="str">
            <v>Valle Viejo</v>
          </cell>
          <cell r="E448" t="str">
            <v>Catamarca</v>
          </cell>
          <cell r="F448" t="str">
            <v>Outdoor</v>
          </cell>
          <cell r="G448" t="str">
            <v>El Portezuelo,Valle Viejo,Catamarca,RARKEPT01GABINETE</v>
          </cell>
          <cell r="H448">
            <v>0</v>
          </cell>
          <cell r="I448" t="str">
            <v>28°28'19,91"S</v>
          </cell>
          <cell r="J448" t="str">
            <v>65°38'09,98"W</v>
          </cell>
          <cell r="K448" t="str">
            <v>172.31.221.2</v>
          </cell>
          <cell r="L448" t="str">
            <v>FIBERHOME</v>
          </cell>
          <cell r="M448">
            <v>2017010441</v>
          </cell>
          <cell r="N448" t="str">
            <v>ATN910B</v>
          </cell>
          <cell r="O448" t="str">
            <v>ENTREGADO</v>
          </cell>
          <cell r="P448" t="str">
            <v>OK</v>
          </cell>
          <cell r="Q448" t="str">
            <v>OK</v>
          </cell>
          <cell r="R448">
            <v>43535</v>
          </cell>
          <cell r="S448">
            <v>21870.487577639749</v>
          </cell>
          <cell r="T448">
            <v>4284</v>
          </cell>
          <cell r="U448">
            <v>3500</v>
          </cell>
          <cell r="V448">
            <v>7784</v>
          </cell>
        </row>
        <row r="449">
          <cell r="C449" t="str">
            <v>El Talar</v>
          </cell>
          <cell r="D449" t="str">
            <v>Santa Barbara</v>
          </cell>
          <cell r="E449" t="str">
            <v>Jujuy</v>
          </cell>
          <cell r="F449" t="str">
            <v>Outdoor</v>
          </cell>
          <cell r="G449" t="str">
            <v>El Talar,Santa Barbara,Jujuy,RARYETA01GABINETE</v>
          </cell>
          <cell r="H449">
            <v>0</v>
          </cell>
          <cell r="I449" t="str">
            <v>23°33'28,71"S</v>
          </cell>
          <cell r="J449" t="str">
            <v>64°21'40,22"W</v>
          </cell>
          <cell r="K449" t="str">
            <v>172.31.218.218</v>
          </cell>
          <cell r="L449" t="str">
            <v>FIBERHOME</v>
          </cell>
          <cell r="M449">
            <v>2017011101</v>
          </cell>
          <cell r="N449" t="str">
            <v>ATN910B</v>
          </cell>
          <cell r="O449" t="str">
            <v>ENTREGADO</v>
          </cell>
          <cell r="P449" t="str">
            <v>OK</v>
          </cell>
          <cell r="Q449" t="str">
            <v>OK</v>
          </cell>
          <cell r="R449">
            <v>43439</v>
          </cell>
          <cell r="S449">
            <v>21870.487577639749</v>
          </cell>
          <cell r="T449">
            <v>4284</v>
          </cell>
          <cell r="U449">
            <v>3500</v>
          </cell>
          <cell r="V449">
            <v>7784</v>
          </cell>
        </row>
        <row r="450">
          <cell r="C450" t="str">
            <v>Viñalito</v>
          </cell>
          <cell r="D450" t="str">
            <v>Santa Barbara</v>
          </cell>
          <cell r="E450" t="str">
            <v>Jujuy</v>
          </cell>
          <cell r="F450" t="str">
            <v>Outdoor</v>
          </cell>
          <cell r="G450" t="str">
            <v>Viñalito,Santa Barbara,Jujuy,RARYVNL01GABINETE</v>
          </cell>
          <cell r="H450">
            <v>0</v>
          </cell>
          <cell r="I450" t="str">
            <v>23°40'04,60"S</v>
          </cell>
          <cell r="J450" t="str">
            <v>64°24'55,10"W</v>
          </cell>
          <cell r="K450" t="str">
            <v>172.31.218.242</v>
          </cell>
          <cell r="L450" t="str">
            <v>FIBERHOME</v>
          </cell>
          <cell r="M450">
            <v>2017010747</v>
          </cell>
          <cell r="N450" t="str">
            <v>ATN910B</v>
          </cell>
          <cell r="O450" t="str">
            <v>ENTREGADO</v>
          </cell>
          <cell r="P450" t="str">
            <v>OK</v>
          </cell>
          <cell r="Q450" t="str">
            <v>OK</v>
          </cell>
          <cell r="R450">
            <v>43433</v>
          </cell>
          <cell r="S450">
            <v>21870.487577639749</v>
          </cell>
          <cell r="T450">
            <v>4284</v>
          </cell>
          <cell r="U450">
            <v>3500</v>
          </cell>
          <cell r="V450">
            <v>7784</v>
          </cell>
        </row>
        <row r="451">
          <cell r="C451" t="str">
            <v>Chalican</v>
          </cell>
          <cell r="D451" t="str">
            <v>Ledesma</v>
          </cell>
          <cell r="E451" t="str">
            <v>Jujuy</v>
          </cell>
          <cell r="F451" t="str">
            <v>Outdoor</v>
          </cell>
          <cell r="G451" t="str">
            <v>Chalican,Ledesma,Jujuy,RARYCLC01GABINETE</v>
          </cell>
          <cell r="H451">
            <v>0</v>
          </cell>
          <cell r="I451" t="str">
            <v>24°04'08,64"S</v>
          </cell>
          <cell r="J451" t="str">
            <v>64°48'25,16"W</v>
          </cell>
          <cell r="K451" t="str">
            <v>172.31.221.234</v>
          </cell>
          <cell r="L451" t="str">
            <v>FIBERHOME</v>
          </cell>
          <cell r="M451">
            <v>2017010410</v>
          </cell>
          <cell r="N451" t="str">
            <v>ATN910B</v>
          </cell>
          <cell r="O451" t="str">
            <v>ENTREGADO</v>
          </cell>
          <cell r="P451" t="str">
            <v>OK</v>
          </cell>
          <cell r="Q451" t="str">
            <v>OK</v>
          </cell>
          <cell r="R451">
            <v>43383</v>
          </cell>
          <cell r="S451">
            <v>21870.487577639749</v>
          </cell>
          <cell r="T451">
            <v>4284</v>
          </cell>
          <cell r="U451">
            <v>3500</v>
          </cell>
          <cell r="V451">
            <v>7784</v>
          </cell>
        </row>
        <row r="452">
          <cell r="C452" t="str">
            <v>El Pingo</v>
          </cell>
          <cell r="D452" t="str">
            <v>Parana</v>
          </cell>
          <cell r="E452" t="str">
            <v>Entre Rios</v>
          </cell>
          <cell r="F452" t="str">
            <v>Outdoor</v>
          </cell>
          <cell r="G452" t="str">
            <v>El Pingo,Parana,Entre Rios,RAREEPN01GABINETE</v>
          </cell>
          <cell r="H452">
            <v>0</v>
          </cell>
          <cell r="I452" t="str">
            <v>S: 31°34’53.88”</v>
          </cell>
          <cell r="J452" t="str">
            <v>O: 59°53'27.90"</v>
          </cell>
          <cell r="K452" t="str">
            <v>172.31.231.162</v>
          </cell>
          <cell r="L452" t="str">
            <v>FIBERHOME</v>
          </cell>
          <cell r="M452">
            <v>2017010760</v>
          </cell>
          <cell r="N452" t="str">
            <v>ATN910B</v>
          </cell>
          <cell r="O452" t="str">
            <v>ENTREGADO</v>
          </cell>
          <cell r="P452" t="str">
            <v>OK</v>
          </cell>
          <cell r="Q452" t="str">
            <v>OK</v>
          </cell>
          <cell r="R452">
            <v>43432</v>
          </cell>
          <cell r="S452">
            <v>21870.487577639749</v>
          </cell>
          <cell r="T452">
            <v>4284</v>
          </cell>
          <cell r="U452">
            <v>3500</v>
          </cell>
          <cell r="V452">
            <v>7784</v>
          </cell>
        </row>
        <row r="453">
          <cell r="C453" t="str">
            <v>Alcaraz</v>
          </cell>
          <cell r="D453" t="str">
            <v>La Paz</v>
          </cell>
          <cell r="E453" t="str">
            <v>Entre Rios</v>
          </cell>
          <cell r="F453" t="str">
            <v>Outdoor</v>
          </cell>
          <cell r="G453" t="str">
            <v>Alcaraz,La Paz,Entre Rios,RAREPUA01GABINETE</v>
          </cell>
          <cell r="H453">
            <v>0</v>
          </cell>
          <cell r="I453" t="str">
            <v>31°27'16,70"S</v>
          </cell>
          <cell r="J453" t="str">
            <v>59°35'37,70"W</v>
          </cell>
          <cell r="K453" t="str">
            <v>172.31.232.242</v>
          </cell>
          <cell r="L453" t="str">
            <v>FIBERHOME</v>
          </cell>
          <cell r="M453">
            <v>2017010310</v>
          </cell>
          <cell r="N453" t="str">
            <v>ATN910B</v>
          </cell>
          <cell r="O453" t="str">
            <v>ENTREGADO</v>
          </cell>
          <cell r="P453" t="str">
            <v>OK</v>
          </cell>
          <cell r="Q453" t="str">
            <v>OK</v>
          </cell>
          <cell r="R453">
            <v>43432</v>
          </cell>
          <cell r="S453">
            <v>21870.487577639749</v>
          </cell>
          <cell r="T453">
            <v>4284</v>
          </cell>
          <cell r="U453">
            <v>3500</v>
          </cell>
          <cell r="V453">
            <v>7784</v>
          </cell>
        </row>
        <row r="454">
          <cell r="C454" t="str">
            <v>Federal</v>
          </cell>
          <cell r="D454" t="str">
            <v>Federal</v>
          </cell>
          <cell r="E454" t="str">
            <v>Entre Rios</v>
          </cell>
          <cell r="F454" t="str">
            <v>Outdoor</v>
          </cell>
          <cell r="G454" t="str">
            <v>Federal,Federal,Entre Rios,RAREFDR01GABINETE</v>
          </cell>
          <cell r="H454">
            <v>0</v>
          </cell>
          <cell r="I454" t="str">
            <v>30°56'35,25"S</v>
          </cell>
          <cell r="J454" t="str">
            <v>58°46'53,22"W</v>
          </cell>
          <cell r="K454" t="str">
            <v>172.31.212.178</v>
          </cell>
          <cell r="L454" t="str">
            <v>FIBERHOME</v>
          </cell>
          <cell r="M454">
            <v>2017010533</v>
          </cell>
          <cell r="N454" t="str">
            <v>ATN910B</v>
          </cell>
          <cell r="O454" t="str">
            <v>ENTREGADO</v>
          </cell>
          <cell r="P454" t="str">
            <v>OK</v>
          </cell>
          <cell r="Q454" t="str">
            <v>OK</v>
          </cell>
          <cell r="R454">
            <v>43523</v>
          </cell>
          <cell r="S454">
            <v>21870.487577639749</v>
          </cell>
          <cell r="T454">
            <v>4284</v>
          </cell>
          <cell r="U454">
            <v>3500</v>
          </cell>
          <cell r="V454">
            <v>7784</v>
          </cell>
        </row>
        <row r="455">
          <cell r="C455" t="str">
            <v>2 de Mayo Nucleo 2</v>
          </cell>
          <cell r="D455" t="str">
            <v>Cainguas</v>
          </cell>
          <cell r="E455" t="str">
            <v>Misiones</v>
          </cell>
          <cell r="F455" t="str">
            <v>Outdoor</v>
          </cell>
          <cell r="G455" t="str">
            <v>2 de Mayo Nucleo 2,Cainguas,Misiones,RARNDMY01GABINETE</v>
          </cell>
          <cell r="H455">
            <v>0</v>
          </cell>
          <cell r="I455" t="str">
            <v>27°01'46,10"S</v>
          </cell>
          <cell r="J455" t="str">
            <v>54°39'50,60"W</v>
          </cell>
          <cell r="K455" t="str">
            <v>172.31.224.98</v>
          </cell>
          <cell r="L455" t="str">
            <v>FIBERHOME</v>
          </cell>
          <cell r="M455">
            <v>2017010686</v>
          </cell>
          <cell r="N455" t="str">
            <v>ATN910B</v>
          </cell>
          <cell r="O455" t="str">
            <v>ENTREGADO</v>
          </cell>
          <cell r="P455" t="str">
            <v>OK</v>
          </cell>
          <cell r="Q455" t="str">
            <v>OK</v>
          </cell>
          <cell r="R455">
            <v>43410</v>
          </cell>
          <cell r="S455">
            <v>21870.487577639749</v>
          </cell>
          <cell r="T455">
            <v>4284</v>
          </cell>
          <cell r="U455">
            <v>3500</v>
          </cell>
          <cell r="V455">
            <v>7784</v>
          </cell>
        </row>
        <row r="456">
          <cell r="C456" t="str">
            <v>Ariel</v>
          </cell>
          <cell r="D456" t="str">
            <v>Azul</v>
          </cell>
          <cell r="E456" t="str">
            <v>Buenos Aires</v>
          </cell>
          <cell r="F456" t="str">
            <v>Outdoor</v>
          </cell>
          <cell r="G456" t="str">
            <v>Ariel,Azul,Buenos Aires,RARBARI01GABINETE</v>
          </cell>
          <cell r="H456">
            <v>0</v>
          </cell>
          <cell r="I456" t="str">
            <v xml:space="preserve">36°31'54,49"S </v>
          </cell>
          <cell r="J456" t="str">
            <v>59°55'13,29"W</v>
          </cell>
          <cell r="K456" t="str">
            <v>172.31.210.18</v>
          </cell>
          <cell r="L456" t="str">
            <v>FIBERHOME</v>
          </cell>
          <cell r="M456">
            <v>2017010768</v>
          </cell>
          <cell r="N456" t="str">
            <v>ATN910B</v>
          </cell>
          <cell r="O456" t="str">
            <v>ENTREGADO</v>
          </cell>
          <cell r="P456" t="str">
            <v>OK</v>
          </cell>
          <cell r="Q456" t="str">
            <v>OK</v>
          </cell>
          <cell r="R456">
            <v>43567</v>
          </cell>
          <cell r="S456">
            <v>21870.487577639749</v>
          </cell>
          <cell r="T456">
            <v>4284</v>
          </cell>
          <cell r="U456">
            <v>3500</v>
          </cell>
          <cell r="V456">
            <v>7784</v>
          </cell>
        </row>
        <row r="457">
          <cell r="C457" t="str">
            <v>Puerta Corral Quemado</v>
          </cell>
          <cell r="D457" t="str">
            <v>Belen</v>
          </cell>
          <cell r="E457" t="str">
            <v>Catamarca</v>
          </cell>
          <cell r="F457" t="str">
            <v>Outdoor</v>
          </cell>
          <cell r="G457" t="str">
            <v>Puerta Corral Quemado,Belen,Catamarca,RARKPCQ01GABINETE</v>
          </cell>
          <cell r="H457">
            <v>0</v>
          </cell>
          <cell r="I457" t="str">
            <v>27°13'33,01"S</v>
          </cell>
          <cell r="J457" t="str">
            <v>66°55'20,00"W</v>
          </cell>
          <cell r="K457" t="str">
            <v>172.31.220.170</v>
          </cell>
          <cell r="L457" t="str">
            <v>FIBERHOME</v>
          </cell>
          <cell r="M457">
            <v>2017010725</v>
          </cell>
          <cell r="N457" t="str">
            <v>ATN910B</v>
          </cell>
          <cell r="O457" t="str">
            <v>ENTREGADO</v>
          </cell>
          <cell r="P457" t="str">
            <v>OK</v>
          </cell>
          <cell r="Q457" t="str">
            <v>OK</v>
          </cell>
          <cell r="R457">
            <v>43447</v>
          </cell>
          <cell r="S457">
            <v>21870.487577639749</v>
          </cell>
          <cell r="T457">
            <v>4284</v>
          </cell>
          <cell r="U457">
            <v>3500</v>
          </cell>
          <cell r="V457">
            <v>7784</v>
          </cell>
        </row>
        <row r="458">
          <cell r="C458" t="str">
            <v>Villa Vil</v>
          </cell>
          <cell r="D458" t="str">
            <v>Belen</v>
          </cell>
          <cell r="E458" t="str">
            <v>Catamarca</v>
          </cell>
          <cell r="F458" t="str">
            <v>Outdoor</v>
          </cell>
          <cell r="G458" t="str">
            <v>Villa Vil,Belen,Catamarca,RARKVVL01GABINETE</v>
          </cell>
          <cell r="H458">
            <v>0</v>
          </cell>
          <cell r="I458" t="str">
            <v>27°05'36,00"S</v>
          </cell>
          <cell r="J458" t="str">
            <v>66°49'24,30"W</v>
          </cell>
          <cell r="K458" t="str">
            <v>172.31.220.162</v>
          </cell>
          <cell r="L458" t="str">
            <v>FIBERHOME</v>
          </cell>
          <cell r="M458">
            <v>2017010918</v>
          </cell>
          <cell r="N458" t="str">
            <v>ATN910B</v>
          </cell>
          <cell r="O458" t="str">
            <v>ENTREGADO</v>
          </cell>
          <cell r="P458" t="str">
            <v>OK</v>
          </cell>
          <cell r="Q458" t="str">
            <v>OK</v>
          </cell>
          <cell r="R458">
            <v>43490</v>
          </cell>
          <cell r="S458">
            <v>21870.487577639749</v>
          </cell>
          <cell r="T458">
            <v>4284</v>
          </cell>
          <cell r="U458">
            <v>3500</v>
          </cell>
          <cell r="V458">
            <v>7784</v>
          </cell>
        </row>
        <row r="459">
          <cell r="C459" t="str">
            <v>Jacipunco</v>
          </cell>
          <cell r="D459" t="str">
            <v>Belen</v>
          </cell>
          <cell r="E459" t="str">
            <v>Catamarca</v>
          </cell>
          <cell r="F459" t="str">
            <v>Outdoor</v>
          </cell>
          <cell r="G459" t="str">
            <v>Jacipunco,Belen,Catamarca,RARKJAC01GABINETE</v>
          </cell>
          <cell r="H459">
            <v>0</v>
          </cell>
          <cell r="I459" t="str">
            <v>27°14'31,97"S</v>
          </cell>
          <cell r="J459" t="str">
            <v>67°00'18,15"W</v>
          </cell>
          <cell r="K459" t="str">
            <v>172.31.220.178</v>
          </cell>
          <cell r="L459" t="str">
            <v>FIBERHOME</v>
          </cell>
          <cell r="M459">
            <v>20170100920</v>
          </cell>
          <cell r="N459" t="str">
            <v>ATN910B</v>
          </cell>
          <cell r="O459" t="str">
            <v>ENTREGADO</v>
          </cell>
          <cell r="P459" t="str">
            <v>OK</v>
          </cell>
          <cell r="Q459" t="str">
            <v>OK</v>
          </cell>
          <cell r="R459">
            <v>43493</v>
          </cell>
          <cell r="S459">
            <v>21870.487577639749</v>
          </cell>
          <cell r="T459">
            <v>4284</v>
          </cell>
          <cell r="U459">
            <v>3500</v>
          </cell>
          <cell r="V459">
            <v>7784</v>
          </cell>
        </row>
        <row r="460">
          <cell r="C460" t="str">
            <v>Los Nacimientos</v>
          </cell>
          <cell r="D460" t="str">
            <v>Belen</v>
          </cell>
          <cell r="E460" t="str">
            <v>Catamarca</v>
          </cell>
          <cell r="F460" t="str">
            <v>Outdoor</v>
          </cell>
          <cell r="G460" t="str">
            <v>Los Nacimientos,Belen,Catamarca,RARKLNC01GABINETE</v>
          </cell>
          <cell r="H460">
            <v>0</v>
          </cell>
          <cell r="I460" t="str">
            <v>27°09'55,60"S</v>
          </cell>
          <cell r="J460" t="str">
            <v>66°44'07,80"W</v>
          </cell>
          <cell r="K460" t="str">
            <v>172.31.221.178</v>
          </cell>
          <cell r="L460" t="str">
            <v>FIBERHOME</v>
          </cell>
          <cell r="M460">
            <v>2017010699</v>
          </cell>
          <cell r="N460" t="str">
            <v>ATN910B</v>
          </cell>
          <cell r="O460" t="str">
            <v>ENTREGADO</v>
          </cell>
          <cell r="P460" t="str">
            <v>OK</v>
          </cell>
          <cell r="Q460" t="str">
            <v>OK</v>
          </cell>
          <cell r="R460">
            <v>43452</v>
          </cell>
          <cell r="S460">
            <v>21870.487577639749</v>
          </cell>
          <cell r="T460">
            <v>4284</v>
          </cell>
          <cell r="U460">
            <v>3500</v>
          </cell>
          <cell r="V460">
            <v>7784</v>
          </cell>
        </row>
        <row r="461">
          <cell r="C461" t="str">
            <v>Londres</v>
          </cell>
          <cell r="D461" t="str">
            <v>Belen</v>
          </cell>
          <cell r="E461" t="str">
            <v>Catamarca</v>
          </cell>
          <cell r="F461" t="str">
            <v>Outdoor</v>
          </cell>
          <cell r="G461" t="str">
            <v>Londres,Belen,Catamarca,RARKLDR01GABINETE</v>
          </cell>
          <cell r="H461">
            <v>0</v>
          </cell>
          <cell r="I461" t="str">
            <v>27°43'00,77"S</v>
          </cell>
          <cell r="J461" t="str">
            <v>67°08'20,85"W</v>
          </cell>
          <cell r="K461" t="str">
            <v>172.31.220.106</v>
          </cell>
          <cell r="L461" t="str">
            <v>FIBERHOME</v>
          </cell>
          <cell r="M461">
            <v>2017011145</v>
          </cell>
          <cell r="N461" t="str">
            <v>ATN910B</v>
          </cell>
          <cell r="O461" t="str">
            <v>ENTREGADO</v>
          </cell>
          <cell r="P461" t="str">
            <v>OK</v>
          </cell>
          <cell r="Q461" t="str">
            <v>OK</v>
          </cell>
          <cell r="R461">
            <v>43446</v>
          </cell>
          <cell r="S461">
            <v>21870.487577639749</v>
          </cell>
          <cell r="T461">
            <v>4284</v>
          </cell>
          <cell r="U461">
            <v>3500</v>
          </cell>
          <cell r="V461">
            <v>7784</v>
          </cell>
        </row>
        <row r="462">
          <cell r="C462" t="str">
            <v>El Paraiso</v>
          </cell>
          <cell r="D462" t="str">
            <v>Ramallo</v>
          </cell>
          <cell r="E462" t="str">
            <v>Buenos Aires</v>
          </cell>
          <cell r="F462" t="str">
            <v>Outdoor</v>
          </cell>
          <cell r="G462" t="str">
            <v>El Paraiso,Ramallo,Buenos Aires,RARBEPA01GABINETE</v>
          </cell>
          <cell r="H462">
            <v>0</v>
          </cell>
          <cell r="I462" t="str">
            <v>33°34'02,20"S</v>
          </cell>
          <cell r="J462" t="str">
            <v>59°58'49,30"W</v>
          </cell>
          <cell r="K462" t="str">
            <v>172.31.215.218</v>
          </cell>
          <cell r="L462" t="str">
            <v>FIBERHOME</v>
          </cell>
          <cell r="M462">
            <v>2017010879</v>
          </cell>
          <cell r="N462" t="str">
            <v>ATN910B</v>
          </cell>
          <cell r="O462" t="str">
            <v>ENTREGADO</v>
          </cell>
          <cell r="P462" t="str">
            <v>OK</v>
          </cell>
          <cell r="Q462" t="str">
            <v>OK</v>
          </cell>
          <cell r="R462">
            <v>43805</v>
          </cell>
          <cell r="S462">
            <v>21870.487577639749</v>
          </cell>
          <cell r="T462">
            <v>4284</v>
          </cell>
          <cell r="U462">
            <v>3500</v>
          </cell>
          <cell r="V462">
            <v>7784</v>
          </cell>
        </row>
        <row r="463">
          <cell r="C463" t="str">
            <v>Cruce Caballero</v>
          </cell>
          <cell r="D463" t="str">
            <v>San Pedro</v>
          </cell>
          <cell r="E463" t="str">
            <v>Misiones</v>
          </cell>
          <cell r="F463" t="str">
            <v>Outdoor</v>
          </cell>
          <cell r="G463" t="str">
            <v>Cruce Caballero,San Pedro,Misiones,RARNCCB01GABINETE</v>
          </cell>
          <cell r="H463">
            <v>0</v>
          </cell>
          <cell r="I463" t="str">
            <v>26°32'32,60"S</v>
          </cell>
          <cell r="J463" t="str">
            <v>53°56'30,00"W</v>
          </cell>
          <cell r="K463" t="str">
            <v>172.31.226.10</v>
          </cell>
          <cell r="L463" t="str">
            <v>FIBERHOME</v>
          </cell>
          <cell r="M463">
            <v>2017010758</v>
          </cell>
          <cell r="N463" t="str">
            <v>ATN910B</v>
          </cell>
          <cell r="O463" t="str">
            <v>ENTREGADO</v>
          </cell>
          <cell r="P463" t="str">
            <v>OK</v>
          </cell>
          <cell r="Q463" t="str">
            <v>OK</v>
          </cell>
          <cell r="R463">
            <v>43452</v>
          </cell>
          <cell r="S463">
            <v>21870.487577639749</v>
          </cell>
          <cell r="T463">
            <v>4284</v>
          </cell>
          <cell r="U463">
            <v>3500</v>
          </cell>
          <cell r="V463">
            <v>7784</v>
          </cell>
        </row>
        <row r="464">
          <cell r="C464" t="str">
            <v>Transito</v>
          </cell>
          <cell r="D464" t="str">
            <v>San Justo</v>
          </cell>
          <cell r="E464" t="str">
            <v>Cordoba</v>
          </cell>
          <cell r="F464" t="str">
            <v>Outdoor</v>
          </cell>
          <cell r="G464" t="str">
            <v>Transito,San Justo,Cordoba,RARXTRS01GABINETE</v>
          </cell>
          <cell r="H464">
            <v>0</v>
          </cell>
          <cell r="I464" t="str">
            <v>S: 31°25'28.47"</v>
          </cell>
          <cell r="J464" t="str">
            <v>O: 63°11'36.31"</v>
          </cell>
          <cell r="K464" t="str">
            <v>172.31.211.58</v>
          </cell>
          <cell r="L464" t="str">
            <v>FIBERHOME</v>
          </cell>
          <cell r="M464">
            <v>2017010732</v>
          </cell>
          <cell r="N464" t="str">
            <v>ATN910B</v>
          </cell>
          <cell r="O464" t="str">
            <v>ENTREGADO</v>
          </cell>
          <cell r="P464" t="str">
            <v>OK</v>
          </cell>
          <cell r="Q464" t="str">
            <v>OK</v>
          </cell>
          <cell r="R464">
            <v>43434</v>
          </cell>
          <cell r="S464">
            <v>21870.487577639749</v>
          </cell>
          <cell r="T464">
            <v>4284</v>
          </cell>
          <cell r="U464">
            <v>3500</v>
          </cell>
          <cell r="V464">
            <v>7784</v>
          </cell>
        </row>
        <row r="465">
          <cell r="C465" t="str">
            <v>Pampa Vieja</v>
          </cell>
          <cell r="D465" t="str">
            <v>Jachal</v>
          </cell>
          <cell r="E465" t="str">
            <v>San Juan</v>
          </cell>
          <cell r="F465" t="str">
            <v>Outdoor</v>
          </cell>
          <cell r="G465" t="str">
            <v>Pampa Vieja,Jachal,San Juan,RARJPPV01GABINETE</v>
          </cell>
          <cell r="H465">
            <v>0</v>
          </cell>
          <cell r="I465" t="str">
            <v>30°12'02,04"S</v>
          </cell>
          <cell r="J465" t="str">
            <v>68°41'03,18"W</v>
          </cell>
          <cell r="K465" t="str">
            <v>172.31.227.210</v>
          </cell>
          <cell r="L465" t="str">
            <v>FIBERHOME</v>
          </cell>
          <cell r="M465">
            <v>2017011037</v>
          </cell>
          <cell r="N465" t="str">
            <v>ATN910B</v>
          </cell>
          <cell r="O465" t="str">
            <v>ENTREGADO</v>
          </cell>
          <cell r="P465" t="str">
            <v>OK</v>
          </cell>
          <cell r="Q465" t="str">
            <v>OK</v>
          </cell>
          <cell r="R465">
            <v>43521</v>
          </cell>
          <cell r="S465">
            <v>21870.487577639749</v>
          </cell>
          <cell r="T465">
            <v>4284</v>
          </cell>
          <cell r="U465">
            <v>3500</v>
          </cell>
          <cell r="V465">
            <v>7784</v>
          </cell>
        </row>
        <row r="466">
          <cell r="C466" t="str">
            <v>San Antonio</v>
          </cell>
          <cell r="D466" t="str">
            <v>General Juan Facundo Quiroga</v>
          </cell>
          <cell r="E466" t="str">
            <v>La Rioja</v>
          </cell>
          <cell r="F466" t="str">
            <v>Outdoor</v>
          </cell>
          <cell r="G466" t="str">
            <v>San Antonio,General Juan Facundo Quiroga,La Rioja,GABINETE</v>
          </cell>
          <cell r="H466">
            <v>0</v>
          </cell>
          <cell r="K466" t="str">
            <v>172.31.228.138</v>
          </cell>
          <cell r="L466" t="str">
            <v>FIBERHOME</v>
          </cell>
          <cell r="S466">
            <v>21870.487577639749</v>
          </cell>
          <cell r="T466">
            <v>4284</v>
          </cell>
          <cell r="V466">
            <v>4284</v>
          </cell>
        </row>
        <row r="467">
          <cell r="C467" t="str">
            <v>Tobuna</v>
          </cell>
          <cell r="D467" t="str">
            <v>San Pedro</v>
          </cell>
          <cell r="E467" t="str">
            <v>Misiones</v>
          </cell>
          <cell r="F467" t="str">
            <v>Outdoor</v>
          </cell>
          <cell r="G467" t="str">
            <v>Tobuna,San Pedro,Misiones,RARNTON01GABINETE</v>
          </cell>
          <cell r="H467">
            <v>0</v>
          </cell>
          <cell r="I467" t="str">
            <v>26°28'18,10"S</v>
          </cell>
          <cell r="J467" t="str">
            <v>53°53'27,40"W</v>
          </cell>
          <cell r="K467" t="str">
            <v>172.31.233.50</v>
          </cell>
          <cell r="L467" t="str">
            <v>FIBERHOME</v>
          </cell>
          <cell r="M467">
            <v>2017010612</v>
          </cell>
          <cell r="N467" t="str">
            <v>ATN910B</v>
          </cell>
          <cell r="O467" t="str">
            <v>ENTREGADO</v>
          </cell>
          <cell r="P467" t="str">
            <v>OK</v>
          </cell>
          <cell r="Q467" t="str">
            <v>OK</v>
          </cell>
          <cell r="R467">
            <v>43452</v>
          </cell>
          <cell r="S467">
            <v>21870.487577639749</v>
          </cell>
          <cell r="T467">
            <v>4284</v>
          </cell>
          <cell r="U467">
            <v>3500</v>
          </cell>
          <cell r="V467">
            <v>7784</v>
          </cell>
        </row>
        <row r="468">
          <cell r="C468" t="str">
            <v>Vallecito</v>
          </cell>
          <cell r="D468" t="str">
            <v>Caucete</v>
          </cell>
          <cell r="E468" t="str">
            <v>San Juan</v>
          </cell>
          <cell r="F468" t="str">
            <v>Outdoor</v>
          </cell>
          <cell r="G468" t="str">
            <v>Vallecito,Caucete,San Juan,RARJVLL01GABINETE</v>
          </cell>
          <cell r="H468">
            <v>0</v>
          </cell>
          <cell r="I468" t="str">
            <v>31°44'12,84"S</v>
          </cell>
          <cell r="J468" t="str">
            <v>67°59'00,96"W</v>
          </cell>
          <cell r="K468" t="str">
            <v>172.31.229.26</v>
          </cell>
          <cell r="L468" t="str">
            <v>FIBERHOME</v>
          </cell>
          <cell r="M468">
            <v>2017011036</v>
          </cell>
          <cell r="N468" t="str">
            <v>ATN910B</v>
          </cell>
          <cell r="O468" t="str">
            <v>ENTREGADO</v>
          </cell>
          <cell r="P468" t="str">
            <v>OK</v>
          </cell>
          <cell r="Q468" t="str">
            <v>OK</v>
          </cell>
          <cell r="R468">
            <v>43504</v>
          </cell>
          <cell r="S468">
            <v>21870.487577639749</v>
          </cell>
          <cell r="T468">
            <v>4284</v>
          </cell>
          <cell r="U468">
            <v>3500</v>
          </cell>
          <cell r="V468">
            <v>7784</v>
          </cell>
        </row>
        <row r="469">
          <cell r="C469" t="str">
            <v>Villa Mercedes</v>
          </cell>
          <cell r="D469" t="str">
            <v>Jachal</v>
          </cell>
          <cell r="E469" t="str">
            <v>San Juan</v>
          </cell>
          <cell r="F469" t="str">
            <v>Outdoor</v>
          </cell>
          <cell r="G469" t="str">
            <v>Villa Mercedes,Jachal,San Juan,RARJVMD01GABINETE</v>
          </cell>
          <cell r="H469">
            <v>0</v>
          </cell>
          <cell r="I469" t="str">
            <v>30°06'12,72"S</v>
          </cell>
          <cell r="J469" t="str">
            <v>68°42'02,39"W</v>
          </cell>
          <cell r="K469" t="str">
            <v>172.31.229.106</v>
          </cell>
          <cell r="L469" t="str">
            <v>FIBERHOME</v>
          </cell>
          <cell r="M469">
            <v>2017010922</v>
          </cell>
          <cell r="N469" t="str">
            <v>ATN910B</v>
          </cell>
          <cell r="O469" t="str">
            <v>ENTREGADO</v>
          </cell>
          <cell r="P469" t="str">
            <v>OK</v>
          </cell>
          <cell r="Q469" t="str">
            <v>OK</v>
          </cell>
          <cell r="R469">
            <v>43521</v>
          </cell>
          <cell r="S469">
            <v>21870.487577639749</v>
          </cell>
          <cell r="T469">
            <v>4284</v>
          </cell>
          <cell r="U469">
            <v>3500</v>
          </cell>
          <cell r="V469">
            <v>7784</v>
          </cell>
        </row>
        <row r="470">
          <cell r="C470" t="str">
            <v>Aldea San Isidro</v>
          </cell>
          <cell r="D470" t="str">
            <v>Federal</v>
          </cell>
          <cell r="E470" t="str">
            <v>Entre Rios</v>
          </cell>
          <cell r="F470" t="str">
            <v>Outdoor</v>
          </cell>
          <cell r="G470" t="str">
            <v>Aldea San Isidro,Federal,Entre Rios,RAREASI01GABINETE</v>
          </cell>
          <cell r="H470">
            <v>0</v>
          </cell>
          <cell r="I470" t="str">
            <v>30°58'22,30"S</v>
          </cell>
          <cell r="J470" t="str">
            <v>58°59'55,50"W</v>
          </cell>
          <cell r="K470" t="str">
            <v>172.31.232.50</v>
          </cell>
          <cell r="L470" t="str">
            <v>FIBERHOME</v>
          </cell>
          <cell r="M470">
            <v>2017011169</v>
          </cell>
          <cell r="N470" t="str">
            <v>ATN910B</v>
          </cell>
          <cell r="O470" t="str">
            <v>ENTREGADO</v>
          </cell>
          <cell r="P470" t="str">
            <v>OK</v>
          </cell>
          <cell r="Q470" t="str">
            <v>OK</v>
          </cell>
          <cell r="R470">
            <v>43461</v>
          </cell>
          <cell r="S470">
            <v>21870.487577639749</v>
          </cell>
          <cell r="T470">
            <v>4284</v>
          </cell>
          <cell r="U470">
            <v>3500</v>
          </cell>
          <cell r="V470">
            <v>7784</v>
          </cell>
        </row>
        <row r="471">
          <cell r="C471" t="str">
            <v>El Cimarron</v>
          </cell>
          <cell r="D471" t="str">
            <v>Federal</v>
          </cell>
          <cell r="E471" t="str">
            <v>Entre Rios</v>
          </cell>
          <cell r="F471" t="str">
            <v>Outdoor</v>
          </cell>
          <cell r="G471" t="str">
            <v>El Cimarron,Federal,Entre Rios,RAREECN01GABINETE</v>
          </cell>
          <cell r="H471">
            <v>0</v>
          </cell>
          <cell r="I471" t="str">
            <v>30°59'11,25"S</v>
          </cell>
          <cell r="J471" t="str">
            <v>58°58'41,77"W</v>
          </cell>
          <cell r="K471" t="str">
            <v>172.31.212.170</v>
          </cell>
          <cell r="L471" t="str">
            <v>FIBERHOME</v>
          </cell>
          <cell r="M471">
            <v>2017010340</v>
          </cell>
          <cell r="N471" t="str">
            <v>ATN910B</v>
          </cell>
          <cell r="O471" t="str">
            <v>ENTREGADO</v>
          </cell>
          <cell r="P471" t="str">
            <v>OK</v>
          </cell>
          <cell r="Q471" t="str">
            <v>OK</v>
          </cell>
          <cell r="R471">
            <v>43461</v>
          </cell>
          <cell r="S471">
            <v>21870.487577639749</v>
          </cell>
          <cell r="T471">
            <v>4284</v>
          </cell>
          <cell r="U471">
            <v>3500</v>
          </cell>
          <cell r="V471">
            <v>7784</v>
          </cell>
        </row>
        <row r="472">
          <cell r="C472" t="str">
            <v>Ranchos</v>
          </cell>
          <cell r="D472" t="str">
            <v>General Paz</v>
          </cell>
          <cell r="E472" t="str">
            <v>Buenos Aires</v>
          </cell>
          <cell r="F472" t="str">
            <v>Outdoor</v>
          </cell>
          <cell r="G472" t="str">
            <v>Ranchos,General Paz,Buenos Aires,RARBRCH01GABINETE</v>
          </cell>
          <cell r="H472">
            <v>0</v>
          </cell>
          <cell r="I472" t="str">
            <v>35°31'10,04"S</v>
          </cell>
          <cell r="J472" t="str">
            <v>58°18'34,50"W</v>
          </cell>
          <cell r="K472" t="str">
            <v>172.31.216.82</v>
          </cell>
          <cell r="L472" t="str">
            <v>FIBERHOME</v>
          </cell>
          <cell r="M472">
            <v>2017011108</v>
          </cell>
          <cell r="N472" t="str">
            <v>ATN910B</v>
          </cell>
          <cell r="O472" t="str">
            <v>ENTREGADO</v>
          </cell>
          <cell r="P472" t="str">
            <v>OK</v>
          </cell>
          <cell r="Q472" t="str">
            <v>OK</v>
          </cell>
          <cell r="R472">
            <v>43452</v>
          </cell>
          <cell r="S472">
            <v>21870.487577639749</v>
          </cell>
          <cell r="T472">
            <v>4284</v>
          </cell>
          <cell r="U472">
            <v>3500</v>
          </cell>
          <cell r="V472">
            <v>7784</v>
          </cell>
        </row>
        <row r="473">
          <cell r="C473" t="str">
            <v>Juella</v>
          </cell>
          <cell r="D473" t="str">
            <v>Tilcara</v>
          </cell>
          <cell r="E473" t="str">
            <v>Jujuy</v>
          </cell>
          <cell r="F473" t="str">
            <v>Outdoor</v>
          </cell>
          <cell r="G473" t="str">
            <v>Juella,Tilcara,Jujuy,RARYJUE01GABINETE</v>
          </cell>
          <cell r="H473">
            <v>0</v>
          </cell>
          <cell r="I473" t="str">
            <v>23°30'49,93"S</v>
          </cell>
          <cell r="J473" t="str">
            <v>65°24'40,71"W</v>
          </cell>
          <cell r="K473" t="str">
            <v>172.31.218.202</v>
          </cell>
          <cell r="L473" t="str">
            <v>FIBERHOME</v>
          </cell>
          <cell r="M473">
            <v>2017010727</v>
          </cell>
          <cell r="N473" t="str">
            <v>ATN910B</v>
          </cell>
          <cell r="O473" t="str">
            <v>ENTREGADO</v>
          </cell>
          <cell r="P473" t="str">
            <v>OK</v>
          </cell>
          <cell r="Q473" t="str">
            <v>OK</v>
          </cell>
          <cell r="R473">
            <v>43476</v>
          </cell>
          <cell r="S473">
            <v>21870.487577639749</v>
          </cell>
          <cell r="T473">
            <v>4284</v>
          </cell>
          <cell r="U473">
            <v>3500</v>
          </cell>
          <cell r="V473">
            <v>7784</v>
          </cell>
        </row>
        <row r="474">
          <cell r="C474" t="str">
            <v>Huacalera</v>
          </cell>
          <cell r="D474" t="str">
            <v>Tilcara</v>
          </cell>
          <cell r="E474" t="str">
            <v>Jujuy</v>
          </cell>
          <cell r="F474" t="str">
            <v>Outdoor</v>
          </cell>
          <cell r="G474" t="str">
            <v>Huacalera,Tilcara,Jujuy,RARYHUA01GABINETE</v>
          </cell>
          <cell r="H474">
            <v>0</v>
          </cell>
          <cell r="I474" t="str">
            <v>23°26'01,60"S</v>
          </cell>
          <cell r="J474" t="str">
            <v>65°21'05,00"W</v>
          </cell>
          <cell r="K474" t="str">
            <v>172.31.218.178</v>
          </cell>
          <cell r="L474" t="str">
            <v>FIBERHOME</v>
          </cell>
          <cell r="M474">
            <v>2017011183</v>
          </cell>
          <cell r="N474" t="str">
            <v>ATN910B</v>
          </cell>
          <cell r="O474" t="str">
            <v>ENTREGADO</v>
          </cell>
          <cell r="P474" t="str">
            <v>OK</v>
          </cell>
          <cell r="Q474" t="str">
            <v>OK</v>
          </cell>
          <cell r="R474">
            <v>43482</v>
          </cell>
          <cell r="S474">
            <v>21870.487577639749</v>
          </cell>
          <cell r="T474">
            <v>4284</v>
          </cell>
          <cell r="U474">
            <v>3500</v>
          </cell>
          <cell r="V474">
            <v>7784</v>
          </cell>
        </row>
        <row r="475">
          <cell r="C475" t="str">
            <v>Villa General San Martin - Campo</v>
          </cell>
          <cell r="D475" t="str">
            <v>Albardon</v>
          </cell>
          <cell r="E475" t="str">
            <v>San Juan</v>
          </cell>
          <cell r="F475" t="str">
            <v>Outdoor</v>
          </cell>
          <cell r="G475" t="str">
            <v>Villa General San Martin - Campo,Albardon,San Juan,RARJVGS01GABINETE</v>
          </cell>
          <cell r="H475">
            <v>0</v>
          </cell>
          <cell r="I475" t="str">
            <v>31°26'22,53"S</v>
          </cell>
          <cell r="J475" t="str">
            <v>68°31'20,91"W</v>
          </cell>
          <cell r="K475" t="str">
            <v>172.31.206.146</v>
          </cell>
          <cell r="L475" t="str">
            <v>AMERINODE</v>
          </cell>
          <cell r="M475">
            <v>2017010116</v>
          </cell>
          <cell r="N475" t="str">
            <v>ATN910B</v>
          </cell>
          <cell r="O475" t="str">
            <v>ENTREGADO</v>
          </cell>
          <cell r="P475" t="str">
            <v>OK</v>
          </cell>
          <cell r="Q475" t="str">
            <v>OK</v>
          </cell>
          <cell r="R475">
            <v>43406</v>
          </cell>
          <cell r="S475">
            <v>21870.487577639749</v>
          </cell>
          <cell r="T475">
            <v>4284</v>
          </cell>
          <cell r="U475">
            <v>3500</v>
          </cell>
          <cell r="V475">
            <v>7784</v>
          </cell>
        </row>
        <row r="476">
          <cell r="C476" t="str">
            <v>Sancti Spiritu</v>
          </cell>
          <cell r="D476" t="str">
            <v>General Lopez</v>
          </cell>
          <cell r="E476" t="str">
            <v>Santa Fe</v>
          </cell>
          <cell r="F476" t="str">
            <v>Outdoor</v>
          </cell>
          <cell r="G476" t="str">
            <v>Sancti Spiritu,General Lopez,Santa Fe,RARSSPU01GABINETE</v>
          </cell>
          <cell r="H476">
            <v>0</v>
          </cell>
          <cell r="I476" t="str">
            <v>34°00'24,99"S</v>
          </cell>
          <cell r="J476" t="str">
            <v>62°14'26,29"W</v>
          </cell>
          <cell r="K476" t="str">
            <v>172.31.215.50</v>
          </cell>
          <cell r="L476" t="str">
            <v>FIBERHOME</v>
          </cell>
          <cell r="M476">
            <v>20177011133</v>
          </cell>
          <cell r="N476" t="str">
            <v>ATN910B</v>
          </cell>
          <cell r="O476" t="str">
            <v>ENTREGADO</v>
          </cell>
          <cell r="P476" t="str">
            <v>OK</v>
          </cell>
          <cell r="Q476" t="str">
            <v>OK</v>
          </cell>
          <cell r="R476">
            <v>43480</v>
          </cell>
          <cell r="S476">
            <v>21870.487577639749</v>
          </cell>
          <cell r="T476">
            <v>4284</v>
          </cell>
          <cell r="U476">
            <v>3500</v>
          </cell>
          <cell r="V476">
            <v>7784</v>
          </cell>
        </row>
        <row r="477">
          <cell r="C477" t="str">
            <v>San Jose Villa</v>
          </cell>
          <cell r="D477" t="str">
            <v>Santa Maria</v>
          </cell>
          <cell r="E477" t="str">
            <v>Catamarca</v>
          </cell>
          <cell r="F477" t="str">
            <v>Outdoor</v>
          </cell>
          <cell r="G477" t="str">
            <v>San Jose Villa,Santa Maria,Catamarca,RARKSJV01GABINETE</v>
          </cell>
          <cell r="H477">
            <v>0</v>
          </cell>
          <cell r="I477" t="str">
            <v>-26°48´20.18"</v>
          </cell>
          <cell r="J477" t="str">
            <v>-66°04´21.81"</v>
          </cell>
          <cell r="K477" t="str">
            <v>172.31.221.202</v>
          </cell>
          <cell r="L477" t="str">
            <v>FIBERHOME</v>
          </cell>
          <cell r="M477">
            <v>2017011064</v>
          </cell>
          <cell r="N477" t="str">
            <v>ATN910B</v>
          </cell>
          <cell r="O477" t="str">
            <v>ENTREGADO</v>
          </cell>
          <cell r="P477" t="str">
            <v>OK</v>
          </cell>
          <cell r="Q477" t="str">
            <v>NOOK</v>
          </cell>
          <cell r="R477">
            <v>43616</v>
          </cell>
          <cell r="S477">
            <v>21870.487577639749</v>
          </cell>
          <cell r="T477">
            <v>4284</v>
          </cell>
          <cell r="U477">
            <v>3500</v>
          </cell>
          <cell r="V477">
            <v>7784</v>
          </cell>
        </row>
        <row r="478">
          <cell r="C478" t="str">
            <v>San Jeronimo Sud</v>
          </cell>
          <cell r="D478" t="str">
            <v>San Lorenzo</v>
          </cell>
          <cell r="E478" t="str">
            <v>Santa Fe</v>
          </cell>
          <cell r="F478" t="str">
            <v>Outdoor</v>
          </cell>
          <cell r="G478" t="str">
            <v>San Jeronimo Sud,San Lorenzo,Santa Fe,RARSJSD01GABINETE</v>
          </cell>
          <cell r="H478">
            <v>0</v>
          </cell>
          <cell r="I478" t="str">
            <v>32°52'42,49'S</v>
          </cell>
          <cell r="J478" t="str">
            <v>61°01'40,43"W</v>
          </cell>
          <cell r="K478" t="str">
            <v>172.31.214.98</v>
          </cell>
          <cell r="L478" t="str">
            <v>FIBERHOME</v>
          </cell>
          <cell r="M478">
            <v>2017010822</v>
          </cell>
          <cell r="N478" t="str">
            <v>ATN910B</v>
          </cell>
          <cell r="O478" t="str">
            <v>ENTREGADO</v>
          </cell>
          <cell r="P478" t="str">
            <v>OK</v>
          </cell>
          <cell r="Q478" t="str">
            <v>OK</v>
          </cell>
          <cell r="R478">
            <v>43643</v>
          </cell>
          <cell r="S478">
            <v>21870.487577639749</v>
          </cell>
          <cell r="T478">
            <v>4284</v>
          </cell>
          <cell r="U478">
            <v>3500</v>
          </cell>
          <cell r="V478">
            <v>7784</v>
          </cell>
        </row>
        <row r="479">
          <cell r="C479" t="str">
            <v>Salvador Maria</v>
          </cell>
          <cell r="D479" t="str">
            <v>Lobos</v>
          </cell>
          <cell r="E479" t="str">
            <v>Buenos Aires</v>
          </cell>
          <cell r="F479" t="str">
            <v>Outdoor</v>
          </cell>
          <cell r="G479" t="str">
            <v>Salvador Maria,Lobos,Buenos Aires,RARBSIA01GABINETE</v>
          </cell>
          <cell r="H479">
            <v>0</v>
          </cell>
          <cell r="I479" t="str">
            <v>35°18'00,60"S</v>
          </cell>
          <cell r="J479" t="str">
            <v>59°10'22,20"W</v>
          </cell>
          <cell r="K479" t="str">
            <v>172.31.216.130</v>
          </cell>
          <cell r="L479" t="str">
            <v>FIBERHOME</v>
          </cell>
          <cell r="N479" t="str">
            <v>ATN910B</v>
          </cell>
          <cell r="O479" t="str">
            <v>ENTREGADO</v>
          </cell>
          <cell r="P479" t="str">
            <v>OK</v>
          </cell>
          <cell r="Q479" t="str">
            <v>NOOK</v>
          </cell>
          <cell r="R479">
            <v>43619</v>
          </cell>
          <cell r="S479">
            <v>21870.487577639749</v>
          </cell>
          <cell r="T479">
            <v>4284</v>
          </cell>
          <cell r="U479">
            <v>3500</v>
          </cell>
          <cell r="V479">
            <v>7784</v>
          </cell>
        </row>
        <row r="480">
          <cell r="C480" t="str">
            <v>Roldan</v>
          </cell>
          <cell r="D480" t="str">
            <v>San Lorenzo</v>
          </cell>
          <cell r="E480" t="str">
            <v>Santa Fe</v>
          </cell>
          <cell r="F480" t="str">
            <v>Outdoor</v>
          </cell>
          <cell r="G480" t="str">
            <v>Roldan,San Lorenzo,Santa Fe,RARSRLD01GABINETE</v>
          </cell>
          <cell r="H480">
            <v>0</v>
          </cell>
          <cell r="I480" t="str">
            <v>32°53'57,80"S</v>
          </cell>
          <cell r="J480" t="str">
            <v>60°54'41,60"W</v>
          </cell>
          <cell r="K480" t="str">
            <v>172.31.214.90</v>
          </cell>
          <cell r="L480" t="str">
            <v>FIBERHOME</v>
          </cell>
          <cell r="N480" t="str">
            <v>ATN910B</v>
          </cell>
          <cell r="O480" t="str">
            <v>ENTREGADO</v>
          </cell>
          <cell r="P480" t="str">
            <v>OK</v>
          </cell>
          <cell r="Q480" t="str">
            <v>OK</v>
          </cell>
          <cell r="R480">
            <v>43705</v>
          </cell>
          <cell r="S480">
            <v>21870.487577639749</v>
          </cell>
          <cell r="T480">
            <v>4284</v>
          </cell>
          <cell r="U480">
            <v>3500</v>
          </cell>
          <cell r="V480">
            <v>7784</v>
          </cell>
        </row>
        <row r="481">
          <cell r="C481" t="str">
            <v>Plaza Saguier</v>
          </cell>
          <cell r="D481" t="str">
            <v>Castellanos</v>
          </cell>
          <cell r="E481" t="str">
            <v>Santa Fe</v>
          </cell>
          <cell r="F481" t="str">
            <v>Outdoor</v>
          </cell>
          <cell r="G481" t="str">
            <v>Plaza Saguier,Castellanos,Santa Fe,RARSPSG01GABINETE</v>
          </cell>
          <cell r="H481">
            <v>0</v>
          </cell>
          <cell r="I481" t="str">
            <v xml:space="preserve">31°19'31,15"S </v>
          </cell>
          <cell r="J481" t="str">
            <v>61°40'04,01"W</v>
          </cell>
          <cell r="K481" t="str">
            <v>172.31.214.162</v>
          </cell>
          <cell r="L481" t="str">
            <v>FIBERHOME</v>
          </cell>
          <cell r="M481">
            <v>2017011284</v>
          </cell>
          <cell r="N481" t="str">
            <v>ATN910B</v>
          </cell>
          <cell r="O481" t="str">
            <v>ENTREGADO</v>
          </cell>
          <cell r="P481" t="str">
            <v>OK</v>
          </cell>
          <cell r="Q481" t="str">
            <v>NOOK</v>
          </cell>
          <cell r="R481">
            <v>43619</v>
          </cell>
          <cell r="S481">
            <v>21870.487577639749</v>
          </cell>
          <cell r="T481">
            <v>4284</v>
          </cell>
          <cell r="U481">
            <v>3500</v>
          </cell>
          <cell r="V481">
            <v>7784</v>
          </cell>
        </row>
        <row r="482">
          <cell r="C482" t="str">
            <v>Los Pinos</v>
          </cell>
          <cell r="D482" t="str">
            <v>Balcarce</v>
          </cell>
          <cell r="E482" t="str">
            <v>Buenos Aires</v>
          </cell>
          <cell r="F482" t="str">
            <v>Outdoor</v>
          </cell>
          <cell r="G482" t="str">
            <v>Los Pinos,Balcarce,Buenos Aires,RARBLPN01GABINETE</v>
          </cell>
          <cell r="H482">
            <v>0</v>
          </cell>
          <cell r="I482" t="str">
            <v>37º56´35,41¨S</v>
          </cell>
          <cell r="J482" t="str">
            <v>58º19´29,62¨O</v>
          </cell>
          <cell r="K482" t="str">
            <v>172.31.215.170</v>
          </cell>
          <cell r="L482" t="str">
            <v>FIBERHOME</v>
          </cell>
          <cell r="M482">
            <v>2017011186</v>
          </cell>
          <cell r="N482" t="str">
            <v>ATN910B</v>
          </cell>
          <cell r="O482" t="str">
            <v>ENTREGADO</v>
          </cell>
          <cell r="P482" t="str">
            <v>OK</v>
          </cell>
          <cell r="Q482" t="str">
            <v>OK</v>
          </cell>
          <cell r="R482">
            <v>43496</v>
          </cell>
          <cell r="S482">
            <v>21870.487577639749</v>
          </cell>
          <cell r="T482">
            <v>4284</v>
          </cell>
          <cell r="U482">
            <v>3500</v>
          </cell>
          <cell r="V482">
            <v>7784</v>
          </cell>
        </row>
        <row r="483">
          <cell r="C483" t="str">
            <v>Lomas del Rio Lujan</v>
          </cell>
          <cell r="D483" t="str">
            <v>Campana</v>
          </cell>
          <cell r="E483" t="str">
            <v>Buenos Aires</v>
          </cell>
          <cell r="F483" t="str">
            <v>Outdoor</v>
          </cell>
          <cell r="G483" t="str">
            <v>Lomas del Rio Lujan,Campana,Buenos Aires,RARBLUJ01GABINETE</v>
          </cell>
          <cell r="H483">
            <v>0</v>
          </cell>
          <cell r="I483" t="str">
            <v>34°16'52.21¨ S</v>
          </cell>
          <cell r="J483" t="str">
            <v>58°53'30.70"O</v>
          </cell>
          <cell r="K483" t="str">
            <v>172.31.215.226</v>
          </cell>
          <cell r="L483" t="str">
            <v>FIBERHOME</v>
          </cell>
          <cell r="M483">
            <v>119010655</v>
          </cell>
          <cell r="N483" t="str">
            <v>ATN910B</v>
          </cell>
          <cell r="O483" t="str">
            <v>ENTREGADO</v>
          </cell>
          <cell r="P483" t="str">
            <v>OK</v>
          </cell>
          <cell r="Q483" t="str">
            <v>OK</v>
          </cell>
          <cell r="R483">
            <v>43104</v>
          </cell>
          <cell r="S483">
            <v>21870.487577639749</v>
          </cell>
          <cell r="T483">
            <v>4284</v>
          </cell>
          <cell r="U483">
            <v>3500</v>
          </cell>
          <cell r="V483">
            <v>7784</v>
          </cell>
        </row>
        <row r="484">
          <cell r="C484" t="str">
            <v>Laguna Larga</v>
          </cell>
          <cell r="D484" t="str">
            <v>Rio Segundo</v>
          </cell>
          <cell r="E484" t="str">
            <v>Cordoba</v>
          </cell>
          <cell r="F484" t="str">
            <v>Outdoor</v>
          </cell>
          <cell r="G484" t="str">
            <v>Laguna Larga,Rio Segundo,Cordoba,RARXLGL01GABINETE</v>
          </cell>
          <cell r="H484">
            <v>0</v>
          </cell>
          <cell r="I484" t="str">
            <v>31°46'31,73"S</v>
          </cell>
          <cell r="J484" t="str">
            <v>63°47'59,23"W</v>
          </cell>
          <cell r="K484" t="str">
            <v>172.31.231.18</v>
          </cell>
          <cell r="L484" t="str">
            <v>FIBERHOME</v>
          </cell>
          <cell r="M484">
            <v>2017011062</v>
          </cell>
          <cell r="N484" t="str">
            <v>ATN910B</v>
          </cell>
          <cell r="O484" t="str">
            <v>ENTREGADO</v>
          </cell>
          <cell r="P484" t="str">
            <v>OK</v>
          </cell>
          <cell r="Q484" t="str">
            <v>OK</v>
          </cell>
          <cell r="R484">
            <v>43460</v>
          </cell>
          <cell r="S484">
            <v>21870.487577639749</v>
          </cell>
          <cell r="T484">
            <v>4284</v>
          </cell>
          <cell r="U484">
            <v>3500</v>
          </cell>
          <cell r="V484">
            <v>7784</v>
          </cell>
        </row>
        <row r="485">
          <cell r="C485" t="str">
            <v>La Buitrera</v>
          </cell>
          <cell r="D485" t="str">
            <v>Picunches</v>
          </cell>
          <cell r="E485" t="str">
            <v>Neuquen</v>
          </cell>
          <cell r="F485" t="str">
            <v>Outdoor</v>
          </cell>
          <cell r="G485" t="str">
            <v>La Buitrera,Picunches,Neuquen,RARQLBU01GABINETE</v>
          </cell>
          <cell r="H485">
            <v>0</v>
          </cell>
          <cell r="I485" t="str">
            <v>38°33'03,83"S</v>
          </cell>
          <cell r="J485" t="str">
            <v>70°22'20,27"W</v>
          </cell>
          <cell r="K485" t="str">
            <v>172.31.231.18</v>
          </cell>
          <cell r="L485" t="str">
            <v>FIBERHOME</v>
          </cell>
          <cell r="M485">
            <v>2017010666</v>
          </cell>
          <cell r="N485" t="str">
            <v>ATN910B</v>
          </cell>
          <cell r="O485" t="str">
            <v>ENTREGADO</v>
          </cell>
          <cell r="P485" t="str">
            <v>OK</v>
          </cell>
          <cell r="Q485" t="str">
            <v>OK</v>
          </cell>
          <cell r="R485">
            <v>43503</v>
          </cell>
          <cell r="S485">
            <v>21870.487577639749</v>
          </cell>
          <cell r="T485">
            <v>4284</v>
          </cell>
          <cell r="U485">
            <v>3500</v>
          </cell>
          <cell r="V485">
            <v>7784</v>
          </cell>
        </row>
        <row r="486">
          <cell r="C486" t="str">
            <v>Jocoli</v>
          </cell>
          <cell r="D486" t="str">
            <v>Las Heras</v>
          </cell>
          <cell r="E486" t="str">
            <v>Mendoza</v>
          </cell>
          <cell r="F486" t="str">
            <v>Outdoor</v>
          </cell>
          <cell r="G486" t="str">
            <v>Jocoli,Las Heras,Mendoza,RARMJOC01GABINETE</v>
          </cell>
          <cell r="H486">
            <v>0</v>
          </cell>
          <cell r="I486" t="str">
            <v>32°34'54,05"S</v>
          </cell>
          <cell r="J486" t="str">
            <v>68°39'56,52"W</v>
          </cell>
          <cell r="K486" t="str">
            <v>172.31.226.234</v>
          </cell>
          <cell r="L486" t="str">
            <v>FIBERHOME</v>
          </cell>
          <cell r="M486">
            <v>2017010985</v>
          </cell>
          <cell r="N486" t="str">
            <v>ATN910B</v>
          </cell>
          <cell r="O486" t="str">
            <v>ENTREGADO</v>
          </cell>
          <cell r="P486" t="str">
            <v>OK</v>
          </cell>
          <cell r="Q486" t="str">
            <v>OK</v>
          </cell>
          <cell r="R486">
            <v>43510</v>
          </cell>
          <cell r="S486">
            <v>21870.487577639749</v>
          </cell>
          <cell r="T486">
            <v>4284</v>
          </cell>
          <cell r="U486">
            <v>3500</v>
          </cell>
          <cell r="V486">
            <v>7784</v>
          </cell>
        </row>
        <row r="487">
          <cell r="C487" t="str">
            <v>General Rodriguez</v>
          </cell>
          <cell r="D487" t="str">
            <v>General Rodriguez</v>
          </cell>
          <cell r="E487" t="str">
            <v>Buenos Aires</v>
          </cell>
          <cell r="F487" t="str">
            <v>Outdoor</v>
          </cell>
          <cell r="G487" t="str">
            <v>General Rodriguez,General Rodriguez,Buenos Aires,RARBGRD01GABINETE</v>
          </cell>
          <cell r="H487">
            <v>0</v>
          </cell>
          <cell r="I487" t="str">
            <v>34°36'26,79"S</v>
          </cell>
          <cell r="J487" t="str">
            <v>58°57'53,53"W</v>
          </cell>
          <cell r="K487" t="str">
            <v>172.31.215.250</v>
          </cell>
          <cell r="L487" t="str">
            <v>FIBERHOME</v>
          </cell>
          <cell r="M487">
            <v>2017010715</v>
          </cell>
          <cell r="N487" t="str">
            <v>ATN910B</v>
          </cell>
          <cell r="O487" t="str">
            <v>ENTREGADO</v>
          </cell>
          <cell r="P487" t="str">
            <v>OK</v>
          </cell>
          <cell r="Q487" t="str">
            <v>OK</v>
          </cell>
          <cell r="R487">
            <v>43511</v>
          </cell>
          <cell r="S487">
            <v>21870.487577639749</v>
          </cell>
          <cell r="T487">
            <v>4284</v>
          </cell>
          <cell r="U487">
            <v>3500</v>
          </cell>
          <cell r="V487">
            <v>7784</v>
          </cell>
        </row>
        <row r="488">
          <cell r="C488" t="str">
            <v>Franklin</v>
          </cell>
          <cell r="D488" t="str">
            <v>San Andres de Giles</v>
          </cell>
          <cell r="E488" t="str">
            <v>Buenos Aires</v>
          </cell>
          <cell r="F488" t="str">
            <v>Outdoor</v>
          </cell>
          <cell r="G488" t="str">
            <v>Franklin,San Andres de Giles,Buenos Aires,RARBFKN01GABINETE</v>
          </cell>
          <cell r="H488">
            <v>0</v>
          </cell>
          <cell r="I488" t="str">
            <v>34°36'33,04"S</v>
          </cell>
          <cell r="J488" t="str">
            <v>59°37'45,70"W</v>
          </cell>
          <cell r="K488" t="str">
            <v>172.31.216.50</v>
          </cell>
          <cell r="L488" t="str">
            <v>FIBERHOME</v>
          </cell>
          <cell r="M488">
            <v>2017010674</v>
          </cell>
          <cell r="N488" t="str">
            <v>ATN910B</v>
          </cell>
          <cell r="O488" t="str">
            <v>ENTREGADO</v>
          </cell>
          <cell r="P488" t="str">
            <v>OK</v>
          </cell>
          <cell r="Q488" t="str">
            <v>OK</v>
          </cell>
          <cell r="R488">
            <v>43516</v>
          </cell>
          <cell r="S488">
            <v>21870.487577639749</v>
          </cell>
          <cell r="T488">
            <v>4284</v>
          </cell>
          <cell r="U488">
            <v>3500</v>
          </cell>
          <cell r="V488">
            <v>7784</v>
          </cell>
        </row>
        <row r="489">
          <cell r="C489" t="str">
            <v xml:space="preserve">Estacion Saguier </v>
          </cell>
          <cell r="D489" t="str">
            <v>Castellanos</v>
          </cell>
          <cell r="E489" t="str">
            <v>Santa Fe</v>
          </cell>
          <cell r="F489" t="str">
            <v>Outdoor</v>
          </cell>
          <cell r="G489" t="str">
            <v>Estacion Saguier ,Castellanos,Santa Fe,RARSESA01GABINETE</v>
          </cell>
          <cell r="H489">
            <v>0</v>
          </cell>
          <cell r="I489" t="str">
            <v>-31° 19´19.00"</v>
          </cell>
          <cell r="J489" t="str">
            <v>-61° 39´59.38"</v>
          </cell>
          <cell r="K489" t="str">
            <v>172.31.214.170</v>
          </cell>
          <cell r="L489" t="str">
            <v>FIBERHOME</v>
          </cell>
          <cell r="M489">
            <v>2017010784</v>
          </cell>
          <cell r="N489" t="str">
            <v>ATN910B</v>
          </cell>
          <cell r="O489" t="str">
            <v>ENTREGADO</v>
          </cell>
          <cell r="P489" t="str">
            <v>OK</v>
          </cell>
          <cell r="Q489" t="str">
            <v>OK</v>
          </cell>
          <cell r="R489">
            <v>43629</v>
          </cell>
          <cell r="S489">
            <v>21870.487577639749</v>
          </cell>
          <cell r="T489">
            <v>4284</v>
          </cell>
          <cell r="U489">
            <v>3500</v>
          </cell>
          <cell r="V489">
            <v>7784</v>
          </cell>
        </row>
        <row r="490">
          <cell r="C490" t="str">
            <v xml:space="preserve">Country Club El Casco </v>
          </cell>
          <cell r="D490" t="str">
            <v>Zarate</v>
          </cell>
          <cell r="E490" t="str">
            <v>Buenos Aires</v>
          </cell>
          <cell r="F490" t="str">
            <v>Outdoor</v>
          </cell>
          <cell r="G490" t="str">
            <v>Country Club El Casco ,Zarate,Buenos Aires,RARBCCB01GABINETE</v>
          </cell>
          <cell r="H490">
            <v>0</v>
          </cell>
          <cell r="I490" t="str">
            <v>38°07'36.58 S</v>
          </cell>
          <cell r="J490" t="str">
            <v>59°05'09.98 O</v>
          </cell>
          <cell r="K490" t="str">
            <v>172.31.216.194</v>
          </cell>
          <cell r="L490" t="str">
            <v>FIBERHOME</v>
          </cell>
          <cell r="M490">
            <v>119010998</v>
          </cell>
          <cell r="N490" t="str">
            <v>ATN910B</v>
          </cell>
          <cell r="O490" t="str">
            <v>ENTREGADO</v>
          </cell>
          <cell r="P490" t="str">
            <v>OK</v>
          </cell>
          <cell r="Q490" t="str">
            <v>OK</v>
          </cell>
          <cell r="R490">
            <v>43460</v>
          </cell>
          <cell r="S490">
            <v>21870.487577639749</v>
          </cell>
          <cell r="T490">
            <v>4284</v>
          </cell>
          <cell r="U490">
            <v>3500</v>
          </cell>
          <cell r="V490">
            <v>7784</v>
          </cell>
        </row>
        <row r="491">
          <cell r="C491" t="str">
            <v>Amenabar</v>
          </cell>
          <cell r="D491" t="str">
            <v>General Lopez</v>
          </cell>
          <cell r="E491" t="str">
            <v>Santa Fe</v>
          </cell>
          <cell r="F491" t="str">
            <v>Outdoor</v>
          </cell>
          <cell r="G491" t="str">
            <v>Amenabar,General Lopez,Santa Fe,RARSAME01GABINETE</v>
          </cell>
          <cell r="H491">
            <v>0</v>
          </cell>
          <cell r="I491" t="str">
            <v>34°07'56,21"S</v>
          </cell>
          <cell r="J491" t="str">
            <v>62°25'25,10"W</v>
          </cell>
          <cell r="K491" t="str">
            <v>172.31.215.66</v>
          </cell>
          <cell r="L491" t="str">
            <v>FIBERHOME</v>
          </cell>
          <cell r="M491">
            <v>2017010712</v>
          </cell>
          <cell r="N491" t="str">
            <v>ATN910B</v>
          </cell>
          <cell r="O491" t="str">
            <v>ENTREGADO</v>
          </cell>
          <cell r="P491" t="str">
            <v>OK</v>
          </cell>
          <cell r="Q491" t="str">
            <v>OK</v>
          </cell>
          <cell r="R491">
            <v>43489</v>
          </cell>
          <cell r="S491">
            <v>21870.487577639749</v>
          </cell>
          <cell r="T491">
            <v>4284</v>
          </cell>
          <cell r="U491">
            <v>3500</v>
          </cell>
          <cell r="V491">
            <v>7784</v>
          </cell>
        </row>
        <row r="492">
          <cell r="C492" t="str">
            <v>Barrio Alto del Olvido</v>
          </cell>
          <cell r="D492" t="str">
            <v>Lavalle</v>
          </cell>
          <cell r="E492" t="str">
            <v>Mendoza</v>
          </cell>
          <cell r="F492" t="str">
            <v>Outdoor</v>
          </cell>
          <cell r="G492" t="str">
            <v>Barrio Alto del Olvido,Lavalle,Mendoza,RARMBAO01GABINETE</v>
          </cell>
          <cell r="H492">
            <v>0</v>
          </cell>
          <cell r="I492" t="str">
            <v>32°40'6.51"S</v>
          </cell>
          <cell r="J492" t="str">
            <v>68°35'0.95"O</v>
          </cell>
          <cell r="K492" t="str">
            <v>172.31.225.18</v>
          </cell>
          <cell r="L492" t="str">
            <v>FIBERHOME</v>
          </cell>
          <cell r="M492">
            <v>2017010675</v>
          </cell>
          <cell r="N492" t="str">
            <v>ATN910B</v>
          </cell>
          <cell r="O492" t="str">
            <v>ENTREGADO</v>
          </cell>
          <cell r="P492" t="str">
            <v>OK</v>
          </cell>
          <cell r="Q492" t="str">
            <v>OK</v>
          </cell>
          <cell r="R492">
            <v>43490</v>
          </cell>
          <cell r="S492">
            <v>21870.487577639749</v>
          </cell>
          <cell r="T492">
            <v>4284</v>
          </cell>
          <cell r="U492">
            <v>3500</v>
          </cell>
          <cell r="V492">
            <v>7784</v>
          </cell>
        </row>
        <row r="493">
          <cell r="C493" t="str">
            <v>Bario EL Taladro</v>
          </cell>
          <cell r="D493" t="str">
            <v>Cañuelas</v>
          </cell>
          <cell r="E493" t="str">
            <v>Buenos Aires</v>
          </cell>
          <cell r="F493" t="str">
            <v>Outdoor</v>
          </cell>
          <cell r="G493" t="str">
            <v>Bario EL Taladro,Cañuelas,Buenos Aires,RARBBET01GABINETE</v>
          </cell>
          <cell r="H493">
            <v>0</v>
          </cell>
          <cell r="I493" t="str">
            <v>34°04'17,40"S</v>
          </cell>
          <cell r="J493" t="str">
            <v>58°51'54,40"W</v>
          </cell>
          <cell r="K493" t="str">
            <v>172.31.216.114</v>
          </cell>
          <cell r="L493" t="str">
            <v>FIBERHOME</v>
          </cell>
          <cell r="S493">
            <v>21870.487577639749</v>
          </cell>
          <cell r="T493">
            <v>4284</v>
          </cell>
          <cell r="V493">
            <v>4284</v>
          </cell>
        </row>
        <row r="494">
          <cell r="C494" t="str">
            <v>Barrio Lomas Altas</v>
          </cell>
          <cell r="D494" t="str">
            <v>Chascomus</v>
          </cell>
          <cell r="E494" t="str">
            <v>Buenos Aires</v>
          </cell>
          <cell r="F494" t="str">
            <v>Outdoor</v>
          </cell>
          <cell r="G494" t="str">
            <v>Barrio Lomas Altas,Chascomus,Buenos Aires,RARBBLS01GABINETE</v>
          </cell>
          <cell r="H494">
            <v>0</v>
          </cell>
          <cell r="I494" t="str">
            <v>35°35'07,84"S</v>
          </cell>
          <cell r="J494" t="str">
            <v>58°04'04,32"W</v>
          </cell>
          <cell r="K494" t="str">
            <v>172.31.216.74</v>
          </cell>
          <cell r="L494" t="str">
            <v>FIBERHOME</v>
          </cell>
          <cell r="M494">
            <v>2017010954</v>
          </cell>
          <cell r="N494" t="str">
            <v>ATN910B</v>
          </cell>
          <cell r="O494" t="str">
            <v>ENTREGADO</v>
          </cell>
          <cell r="P494" t="str">
            <v>OK</v>
          </cell>
          <cell r="Q494" t="str">
            <v>OK</v>
          </cell>
          <cell r="R494">
            <v>43651</v>
          </cell>
          <cell r="S494">
            <v>21870.487577639749</v>
          </cell>
          <cell r="T494">
            <v>4284</v>
          </cell>
          <cell r="U494">
            <v>3500</v>
          </cell>
          <cell r="V494">
            <v>7784</v>
          </cell>
        </row>
        <row r="495">
          <cell r="C495" t="str">
            <v>Carlos Keen</v>
          </cell>
          <cell r="D495" t="str">
            <v>Lujan</v>
          </cell>
          <cell r="E495" t="str">
            <v>Buenos Aires</v>
          </cell>
          <cell r="F495" t="str">
            <v>Outdoor</v>
          </cell>
          <cell r="G495" t="str">
            <v>Carlos Keen,Lujan,Buenos Aires,RARBCKN01GABINETE</v>
          </cell>
          <cell r="H495">
            <v>0</v>
          </cell>
          <cell r="I495" t="str">
            <v xml:space="preserve">34°29'20,00"S </v>
          </cell>
          <cell r="J495" t="str">
            <v>59°13'01,50"W</v>
          </cell>
          <cell r="K495" t="str">
            <v>172.31.210.106</v>
          </cell>
          <cell r="L495" t="str">
            <v>FIBERHOME</v>
          </cell>
          <cell r="M495">
            <v>2017010812</v>
          </cell>
          <cell r="N495" t="str">
            <v>ATN910B</v>
          </cell>
          <cell r="O495" t="str">
            <v>ENTREGADO</v>
          </cell>
          <cell r="P495" t="str">
            <v>OK</v>
          </cell>
          <cell r="Q495" t="str">
            <v>OK</v>
          </cell>
          <cell r="R495">
            <v>43483</v>
          </cell>
          <cell r="S495">
            <v>21870.487577639749</v>
          </cell>
          <cell r="T495">
            <v>4284</v>
          </cell>
          <cell r="U495">
            <v>3500</v>
          </cell>
          <cell r="V495">
            <v>7784</v>
          </cell>
        </row>
        <row r="496">
          <cell r="C496" t="str">
            <v>Villa Nueva</v>
          </cell>
          <cell r="D496" t="str">
            <v>General San Martin</v>
          </cell>
          <cell r="E496" t="str">
            <v>Cordoba</v>
          </cell>
          <cell r="F496" t="str">
            <v>Outdoor</v>
          </cell>
          <cell r="G496" t="str">
            <v>Villa Nueva,General San Martin,Cordoba,RARXVMR01GABINETE</v>
          </cell>
          <cell r="H496">
            <v>0</v>
          </cell>
          <cell r="I496" t="str">
            <v>32°25'42,88"S</v>
          </cell>
          <cell r="J496" t="str">
            <v>63°14'53,64"W</v>
          </cell>
          <cell r="K496" t="str">
            <v>172.31.217.74</v>
          </cell>
          <cell r="L496" t="str">
            <v>FIBERHOME</v>
          </cell>
          <cell r="S496">
            <v>21870.487577639749</v>
          </cell>
          <cell r="T496">
            <v>4284</v>
          </cell>
          <cell r="V496">
            <v>4284</v>
          </cell>
        </row>
        <row r="497">
          <cell r="C497" t="str">
            <v>Carnerillo</v>
          </cell>
          <cell r="D497" t="str">
            <v>Juarez Celman</v>
          </cell>
          <cell r="E497" t="str">
            <v>Cordoba</v>
          </cell>
          <cell r="F497" t="str">
            <v>Outdoor</v>
          </cell>
          <cell r="G497" t="str">
            <v>Carnerillo,Juarez Celman,Cordoba,RARXCRN01GABINETE</v>
          </cell>
          <cell r="H497">
            <v>0</v>
          </cell>
          <cell r="I497" t="str">
            <v>32°54'43,22"S</v>
          </cell>
          <cell r="J497" t="str">
            <v>64°01'21,56"W</v>
          </cell>
          <cell r="K497" t="str">
            <v>172.31.217.50</v>
          </cell>
          <cell r="L497" t="str">
            <v>FIBERHOME</v>
          </cell>
          <cell r="M497">
            <v>2017011182</v>
          </cell>
          <cell r="N497" t="str">
            <v>ATN910B</v>
          </cell>
          <cell r="O497" t="str">
            <v>ENTREGADO</v>
          </cell>
          <cell r="P497" t="str">
            <v>OK</v>
          </cell>
          <cell r="Q497" t="str">
            <v>OK</v>
          </cell>
          <cell r="R497">
            <v>43496</v>
          </cell>
          <cell r="S497">
            <v>21870.487577639749</v>
          </cell>
          <cell r="T497">
            <v>4284</v>
          </cell>
          <cell r="U497">
            <v>3500</v>
          </cell>
          <cell r="V497">
            <v>7784</v>
          </cell>
        </row>
        <row r="498">
          <cell r="C498" t="str">
            <v>Tunuyan</v>
          </cell>
          <cell r="D498" t="str">
            <v>Tunuyan</v>
          </cell>
          <cell r="E498" t="str">
            <v>Mendoza</v>
          </cell>
          <cell r="F498" t="str">
            <v>INDOOR</v>
          </cell>
          <cell r="G498" t="str">
            <v>Tunuyan,Tunuyan,Mendoza,RARMTNY01GABINETE</v>
          </cell>
          <cell r="H498">
            <v>0</v>
          </cell>
          <cell r="I498" t="str">
            <v>33°36'53,24"S</v>
          </cell>
          <cell r="J498" t="str">
            <v>69°01'14,32"W</v>
          </cell>
          <cell r="K498" t="str">
            <v>172.31.233.154</v>
          </cell>
          <cell r="L498" t="str">
            <v>FIBERHOME</v>
          </cell>
          <cell r="S498">
            <v>21870.487577639749</v>
          </cell>
          <cell r="T498">
            <v>3618</v>
          </cell>
          <cell r="V498">
            <v>3618</v>
          </cell>
        </row>
        <row r="499">
          <cell r="C499" t="str">
            <v>Plottier</v>
          </cell>
          <cell r="D499" t="str">
            <v>Confluencia</v>
          </cell>
          <cell r="E499" t="str">
            <v>Neuquen</v>
          </cell>
          <cell r="F499" t="str">
            <v>Outdoor</v>
          </cell>
          <cell r="G499" t="str">
            <v>Plottier,Confluencia,Neuquen,RARQPTE01GABINETE</v>
          </cell>
          <cell r="H499">
            <v>0</v>
          </cell>
          <cell r="I499" t="str">
            <v xml:space="preserve">38°57'22,20"S </v>
          </cell>
          <cell r="J499" t="str">
            <v>68°13'03,50"W</v>
          </cell>
          <cell r="K499" t="str">
            <v>172.31.214.18</v>
          </cell>
          <cell r="L499" t="str">
            <v>FIBERHOME</v>
          </cell>
          <cell r="N499" t="str">
            <v>ATN910B</v>
          </cell>
          <cell r="S499">
            <v>21870.487577639749</v>
          </cell>
          <cell r="T499">
            <v>4284</v>
          </cell>
          <cell r="U499">
            <v>3500</v>
          </cell>
          <cell r="V499">
            <v>7784</v>
          </cell>
        </row>
        <row r="500">
          <cell r="C500" t="str">
            <v>Paraiso</v>
          </cell>
          <cell r="D500" t="str">
            <v>San Pedro</v>
          </cell>
          <cell r="E500" t="str">
            <v>Misiones</v>
          </cell>
          <cell r="F500" t="str">
            <v>Outdoor</v>
          </cell>
          <cell r="G500" t="str">
            <v>Paraiso,San Pedro,Misiones,RARNPRS01GABINETE</v>
          </cell>
          <cell r="H500">
            <v>0</v>
          </cell>
          <cell r="I500" t="str">
            <v>26°41'19,60"S</v>
          </cell>
          <cell r="J500" t="str">
            <v>54°12'09,00"W</v>
          </cell>
          <cell r="K500" t="str">
            <v>172.31.227.218</v>
          </cell>
          <cell r="L500" t="str">
            <v>FIBERHOME</v>
          </cell>
          <cell r="M500">
            <v>2017010641</v>
          </cell>
          <cell r="N500" t="str">
            <v>ATN910B</v>
          </cell>
          <cell r="O500" t="str">
            <v>ENTREGADO</v>
          </cell>
          <cell r="P500" t="str">
            <v>OK</v>
          </cell>
          <cell r="Q500" t="str">
            <v>OK</v>
          </cell>
          <cell r="R500">
            <v>43452</v>
          </cell>
          <cell r="S500">
            <v>21870.487577639749</v>
          </cell>
          <cell r="T500">
            <v>4284</v>
          </cell>
          <cell r="U500">
            <v>3500</v>
          </cell>
          <cell r="V500">
            <v>7784</v>
          </cell>
        </row>
        <row r="501">
          <cell r="C501" t="str">
            <v>Villanueva</v>
          </cell>
          <cell r="D501" t="str">
            <v>General Paz</v>
          </cell>
          <cell r="E501" t="str">
            <v>Buenos Aires</v>
          </cell>
          <cell r="F501" t="str">
            <v>Outdoor</v>
          </cell>
          <cell r="G501" t="str">
            <v>Villanueva,General Paz,Buenos Aires,RARBVNU01GABINETE</v>
          </cell>
          <cell r="H501">
            <v>0</v>
          </cell>
          <cell r="I501" t="str">
            <v xml:space="preserve">35°40'30.52"S  </v>
          </cell>
          <cell r="J501" t="str">
            <v>58°26'8.97" O</v>
          </cell>
          <cell r="K501" t="str">
            <v>172.31.216.58</v>
          </cell>
          <cell r="L501" t="str">
            <v>FIBERHOME</v>
          </cell>
          <cell r="M501">
            <v>2017010886</v>
          </cell>
          <cell r="N501" t="str">
            <v>ATN910B</v>
          </cell>
          <cell r="O501" t="str">
            <v>ENTREGADO</v>
          </cell>
          <cell r="P501" t="str">
            <v>OK</v>
          </cell>
          <cell r="Q501" t="str">
            <v>OK</v>
          </cell>
          <cell r="R501">
            <v>43452</v>
          </cell>
          <cell r="S501">
            <v>21870.487577639749</v>
          </cell>
          <cell r="T501">
            <v>4284</v>
          </cell>
          <cell r="U501">
            <v>3500</v>
          </cell>
          <cell r="V501">
            <v>7784</v>
          </cell>
        </row>
        <row r="502">
          <cell r="C502" t="str">
            <v>EDT Cordoba II</v>
          </cell>
          <cell r="D502" t="str">
            <v>Capital</v>
          </cell>
          <cell r="E502" t="str">
            <v>Cordoba</v>
          </cell>
          <cell r="F502" t="str">
            <v>INDOOR</v>
          </cell>
          <cell r="G502" t="str">
            <v>EDT Cordoba II,Capital,Cordoba,RARXCDF01GABINETE</v>
          </cell>
          <cell r="H502">
            <v>0</v>
          </cell>
          <cell r="I502" t="str">
            <v>31°21'34.83"S</v>
          </cell>
          <cell r="J502" t="str">
            <v>64°10'6.61"W</v>
          </cell>
          <cell r="K502" t="str">
            <v>172.31.233.162</v>
          </cell>
          <cell r="L502" t="str">
            <v>FIBERHOME</v>
          </cell>
          <cell r="O502" t="str">
            <v>ENTREGADO</v>
          </cell>
          <cell r="P502" t="str">
            <v>OK</v>
          </cell>
          <cell r="Q502" t="str">
            <v>OK</v>
          </cell>
          <cell r="R502">
            <v>43479</v>
          </cell>
          <cell r="S502">
            <v>21870.487577639749</v>
          </cell>
          <cell r="T502">
            <v>3618</v>
          </cell>
          <cell r="V502">
            <v>3618</v>
          </cell>
        </row>
        <row r="503">
          <cell r="C503" t="str">
            <v>Concepcion</v>
          </cell>
          <cell r="E503" t="str">
            <v>Tucuman</v>
          </cell>
          <cell r="G503" t="str">
            <v>Concepcion,,Tucuman,RARTCCP01GABINETE</v>
          </cell>
          <cell r="H503">
            <v>0</v>
          </cell>
          <cell r="I503" t="str">
            <v>27°20'42.50"S</v>
          </cell>
          <cell r="J503" t="str">
            <v>65°35'17.10"W</v>
          </cell>
          <cell r="S503">
            <v>21870.487577639749</v>
          </cell>
          <cell r="V503">
            <v>0</v>
          </cell>
        </row>
        <row r="504">
          <cell r="C504" t="str">
            <v>Amadores</v>
          </cell>
          <cell r="D504" t="str">
            <v>Paclin</v>
          </cell>
          <cell r="E504" t="str">
            <v>Catamarca</v>
          </cell>
          <cell r="F504" t="str">
            <v>Outdoor</v>
          </cell>
          <cell r="G504" t="str">
            <v>Amadores,Paclin,Catamarca,RARKAMD01GABINETE</v>
          </cell>
          <cell r="H504">
            <v>0</v>
          </cell>
          <cell r="I504" t="str">
            <v>28°15'42,42"S</v>
          </cell>
          <cell r="J504" t="str">
            <v>65°38'16,20"W</v>
          </cell>
          <cell r="K504" t="str">
            <v>172.31.220.234</v>
          </cell>
          <cell r="L504" t="str">
            <v>FIBERHOME</v>
          </cell>
          <cell r="M504">
            <v>2017010557</v>
          </cell>
          <cell r="N504" t="str">
            <v>ATN910B</v>
          </cell>
          <cell r="O504" t="str">
            <v>ENTREGADO</v>
          </cell>
          <cell r="P504" t="str">
            <v>OK</v>
          </cell>
          <cell r="Q504" t="str">
            <v>OK</v>
          </cell>
          <cell r="R504">
            <v>43684</v>
          </cell>
          <cell r="S504">
            <v>21870.487577639749</v>
          </cell>
          <cell r="T504">
            <v>4284</v>
          </cell>
          <cell r="U504">
            <v>3500</v>
          </cell>
          <cell r="V504">
            <v>7784</v>
          </cell>
        </row>
        <row r="505">
          <cell r="C505" t="str">
            <v>Arribeños</v>
          </cell>
          <cell r="D505" t="str">
            <v>General Arenales</v>
          </cell>
          <cell r="E505" t="str">
            <v>Buenos Aires</v>
          </cell>
          <cell r="F505" t="str">
            <v>Outdoor</v>
          </cell>
          <cell r="G505" t="str">
            <v>Arribeños,General Arenales,Buenos Aires,RARBARR01GABINETE</v>
          </cell>
          <cell r="H505">
            <v>0</v>
          </cell>
          <cell r="I505" t="str">
            <v>34°12'30,72"S</v>
          </cell>
          <cell r="J505" t="str">
            <v>61°21'31,05"W</v>
          </cell>
          <cell r="K505" t="str">
            <v>172.31.224.216</v>
          </cell>
          <cell r="L505" t="str">
            <v>FIBERHOME</v>
          </cell>
          <cell r="M505">
            <v>20177011200</v>
          </cell>
          <cell r="N505" t="str">
            <v>ATN905</v>
          </cell>
          <cell r="O505" t="str">
            <v>ENTREGADO</v>
          </cell>
          <cell r="P505" t="str">
            <v>OK</v>
          </cell>
          <cell r="Q505" t="str">
            <v>OK</v>
          </cell>
          <cell r="R505">
            <v>43510</v>
          </cell>
          <cell r="S505">
            <v>21870.487577639749</v>
          </cell>
          <cell r="T505">
            <v>4284</v>
          </cell>
          <cell r="U505">
            <v>1500</v>
          </cell>
          <cell r="V505">
            <v>5784</v>
          </cell>
        </row>
        <row r="506">
          <cell r="C506" t="str">
            <v>Berrotaran</v>
          </cell>
          <cell r="D506" t="str">
            <v>Rio Cuarto</v>
          </cell>
          <cell r="E506" t="str">
            <v>Cordoba</v>
          </cell>
          <cell r="F506" t="str">
            <v>Outdoor</v>
          </cell>
          <cell r="G506" t="str">
            <v>Berrotaran,Rio Cuarto,Cordoba,RARXBER01GABINETE</v>
          </cell>
          <cell r="H506">
            <v>0</v>
          </cell>
          <cell r="I506" t="str">
            <v>32°26'54,98"S</v>
          </cell>
          <cell r="J506" t="str">
            <v>64°23'38,33"W</v>
          </cell>
          <cell r="K506" t="str">
            <v>172.31.217.18</v>
          </cell>
          <cell r="L506" t="str">
            <v>FIBERHOME</v>
          </cell>
          <cell r="M506">
            <v>2017010818</v>
          </cell>
          <cell r="N506" t="str">
            <v>ATN910B</v>
          </cell>
          <cell r="O506" t="str">
            <v>ENTREGADO</v>
          </cell>
          <cell r="P506" t="str">
            <v>OK</v>
          </cell>
          <cell r="Q506" t="str">
            <v>OK</v>
          </cell>
          <cell r="R506">
            <v>43636</v>
          </cell>
          <cell r="S506">
            <v>21870.487577639749</v>
          </cell>
          <cell r="T506">
            <v>4284</v>
          </cell>
          <cell r="U506">
            <v>3500</v>
          </cell>
          <cell r="V506">
            <v>7784</v>
          </cell>
        </row>
        <row r="507">
          <cell r="C507" t="str">
            <v>Caseros Centro</v>
          </cell>
          <cell r="D507" t="str">
            <v>Santa Maria</v>
          </cell>
          <cell r="E507" t="str">
            <v>Cordoba</v>
          </cell>
          <cell r="F507" t="str">
            <v>Outdoor</v>
          </cell>
          <cell r="G507" t="str">
            <v>Caseros Centro,Santa Maria,Cordoba,RARXCCO01GABINETE</v>
          </cell>
          <cell r="H507">
            <v>0</v>
          </cell>
          <cell r="I507" t="str">
            <v>31°33'41,66"S</v>
          </cell>
          <cell r="J507" t="str">
            <v>64°08'51,18"W</v>
          </cell>
          <cell r="K507" t="str">
            <v>172.31.231.50</v>
          </cell>
          <cell r="L507" t="str">
            <v>FIBERHOME</v>
          </cell>
          <cell r="M507">
            <v>2017011007</v>
          </cell>
          <cell r="N507" t="str">
            <v>ATN910B</v>
          </cell>
          <cell r="O507" t="str">
            <v>ENTREGADO</v>
          </cell>
          <cell r="P507" t="str">
            <v>OK</v>
          </cell>
          <cell r="Q507" t="str">
            <v>OK</v>
          </cell>
          <cell r="R507">
            <v>43516</v>
          </cell>
          <cell r="S507">
            <v>21870.487577639749</v>
          </cell>
          <cell r="T507">
            <v>4284</v>
          </cell>
          <cell r="U507">
            <v>3500</v>
          </cell>
          <cell r="V507">
            <v>7784</v>
          </cell>
        </row>
        <row r="508">
          <cell r="C508" t="str">
            <v>El Solar</v>
          </cell>
          <cell r="D508" t="str">
            <v>La Paz</v>
          </cell>
          <cell r="E508" t="str">
            <v>Entre Rios</v>
          </cell>
          <cell r="F508" t="str">
            <v>Outdoor</v>
          </cell>
          <cell r="G508" t="str">
            <v>El Solar,La Paz,Entre Rios,RAREELS01GABINETE</v>
          </cell>
          <cell r="H508">
            <v>0</v>
          </cell>
          <cell r="I508" t="str">
            <v>31°10'30,30"S</v>
          </cell>
          <cell r="J508" t="str">
            <v>59°43'56,60"W</v>
          </cell>
          <cell r="K508" t="str">
            <v>172.31.212.234</v>
          </cell>
          <cell r="L508" t="str">
            <v>FIBERHOME</v>
          </cell>
          <cell r="M508">
            <v>2017010377</v>
          </cell>
          <cell r="N508" t="str">
            <v>ATN910B</v>
          </cell>
          <cell r="O508" t="str">
            <v>ENTREGADO</v>
          </cell>
          <cell r="P508" t="str">
            <v>OK</v>
          </cell>
          <cell r="Q508" t="str">
            <v>OK</v>
          </cell>
          <cell r="R508">
            <v>43503</v>
          </cell>
          <cell r="S508">
            <v>21870.487577639749</v>
          </cell>
          <cell r="T508">
            <v>4284</v>
          </cell>
          <cell r="U508">
            <v>3500</v>
          </cell>
          <cell r="V508">
            <v>7784</v>
          </cell>
        </row>
        <row r="509">
          <cell r="C509" t="str">
            <v>Manfredi</v>
          </cell>
          <cell r="D509" t="str">
            <v>Rio Segundo</v>
          </cell>
          <cell r="E509" t="str">
            <v>Cordoba</v>
          </cell>
          <cell r="F509" t="str">
            <v>Outdoor</v>
          </cell>
          <cell r="G509" t="str">
            <v>Manfredi,Rio Segundo,Cordoba,RARXMNF01GABINETE</v>
          </cell>
          <cell r="H509">
            <v>0</v>
          </cell>
          <cell r="I509" t="str">
            <v>31°50'45,35"S</v>
          </cell>
          <cell r="J509" t="str">
            <v>63°44'37,96"W</v>
          </cell>
          <cell r="K509" t="str">
            <v>172.31.217.234</v>
          </cell>
          <cell r="L509" t="str">
            <v>FIBERHOME</v>
          </cell>
          <cell r="M509">
            <v>2017010650</v>
          </cell>
          <cell r="N509" t="str">
            <v>ATN910B</v>
          </cell>
          <cell r="O509" t="str">
            <v>ENTREGADO</v>
          </cell>
          <cell r="P509" t="str">
            <v>oK</v>
          </cell>
          <cell r="Q509" t="str">
            <v>OK</v>
          </cell>
          <cell r="R509">
            <v>43588</v>
          </cell>
          <cell r="S509">
            <v>21870.487577639749</v>
          </cell>
          <cell r="T509">
            <v>4284</v>
          </cell>
          <cell r="U509">
            <v>3500</v>
          </cell>
          <cell r="V509">
            <v>7784</v>
          </cell>
        </row>
        <row r="510">
          <cell r="C510" t="str">
            <v>Palo Labrado</v>
          </cell>
          <cell r="D510" t="str">
            <v>Paclin</v>
          </cell>
          <cell r="E510" t="str">
            <v>Catamarca</v>
          </cell>
          <cell r="F510" t="str">
            <v>Outdoor</v>
          </cell>
          <cell r="G510" t="str">
            <v>Palo Labrado,Paclin,Catamarca,RARKPLD01GABINETE</v>
          </cell>
          <cell r="H510">
            <v>0</v>
          </cell>
          <cell r="I510" t="str">
            <v>28°19'05,98"S</v>
          </cell>
          <cell r="J510" t="str">
            <v>65°37'09,72"W</v>
          </cell>
          <cell r="K510" t="str">
            <v>172.31.220.242</v>
          </cell>
          <cell r="L510" t="str">
            <v>FIBERHOME</v>
          </cell>
          <cell r="M510">
            <v>2017011114</v>
          </cell>
          <cell r="N510" t="str">
            <v>ATN910B</v>
          </cell>
          <cell r="O510" t="str">
            <v>ENTREGADO</v>
          </cell>
          <cell r="P510" t="str">
            <v>OK</v>
          </cell>
          <cell r="Q510" t="str">
            <v>NOOK</v>
          </cell>
          <cell r="R510">
            <v>43560</v>
          </cell>
          <cell r="S510">
            <v>21870.487577639749</v>
          </cell>
          <cell r="T510">
            <v>4284</v>
          </cell>
          <cell r="U510">
            <v>3500</v>
          </cell>
          <cell r="V510">
            <v>7784</v>
          </cell>
        </row>
        <row r="511">
          <cell r="C511" t="str">
            <v>San Jose de las Salinas</v>
          </cell>
          <cell r="D511" t="str">
            <v>Tulumba</v>
          </cell>
          <cell r="E511" t="str">
            <v>Cordoba</v>
          </cell>
          <cell r="F511" t="str">
            <v>Outdoor</v>
          </cell>
          <cell r="G511" t="str">
            <v>San Jose de las Salinas,Tulumba,Cordoba,RARXSSL01GABINETE</v>
          </cell>
          <cell r="H511">
            <v>0</v>
          </cell>
          <cell r="I511" t="str">
            <v>30°00'27,32"S</v>
          </cell>
          <cell r="J511" t="str">
            <v>64°37'26,43"W</v>
          </cell>
          <cell r="K511" t="str">
            <v>172.31.230.194</v>
          </cell>
          <cell r="L511" t="str">
            <v>FIBERHOME</v>
          </cell>
          <cell r="N511" t="str">
            <v>ATN910B</v>
          </cell>
          <cell r="O511" t="str">
            <v>ENTREGADO</v>
          </cell>
          <cell r="P511" t="str">
            <v>OK</v>
          </cell>
          <cell r="Q511" t="str">
            <v>OK</v>
          </cell>
          <cell r="R511">
            <v>43504</v>
          </cell>
          <cell r="S511">
            <v>21870.487577639749</v>
          </cell>
          <cell r="T511">
            <v>4284</v>
          </cell>
          <cell r="U511">
            <v>3500</v>
          </cell>
          <cell r="V511">
            <v>7784</v>
          </cell>
        </row>
        <row r="512">
          <cell r="C512" t="str">
            <v>Villa Cordoba</v>
          </cell>
          <cell r="D512" t="str">
            <v>Lavalle</v>
          </cell>
          <cell r="E512" t="str">
            <v>Corrientes</v>
          </cell>
          <cell r="F512" t="str">
            <v>Outdoor</v>
          </cell>
          <cell r="G512" t="str">
            <v>Villa Cordoba,Lavalle,Corrientes,RARWVCB01GABINETE</v>
          </cell>
          <cell r="H512">
            <v>0</v>
          </cell>
          <cell r="I512" t="str">
            <v>28°59'34,12"S</v>
          </cell>
          <cell r="J512" t="str">
            <v>59°04'44,86"W</v>
          </cell>
          <cell r="K512" t="str">
            <v>172.31.231.66</v>
          </cell>
          <cell r="L512" t="str">
            <v>FIBERHOME</v>
          </cell>
          <cell r="M512">
            <v>2017010897</v>
          </cell>
          <cell r="N512" t="str">
            <v>ATN910B</v>
          </cell>
          <cell r="O512" t="str">
            <v>ENTREGADO</v>
          </cell>
          <cell r="P512" t="str">
            <v>OK</v>
          </cell>
          <cell r="Q512" t="str">
            <v>OK</v>
          </cell>
          <cell r="R512">
            <v>43798</v>
          </cell>
          <cell r="S512">
            <v>21870.487577639749</v>
          </cell>
          <cell r="T512">
            <v>4284</v>
          </cell>
          <cell r="U512">
            <v>3500</v>
          </cell>
          <cell r="V512">
            <v>7784</v>
          </cell>
        </row>
        <row r="513">
          <cell r="C513" t="str">
            <v>Alto Verde</v>
          </cell>
          <cell r="D513" t="str">
            <v>Chicligasta</v>
          </cell>
          <cell r="E513" t="str">
            <v>Tucuman</v>
          </cell>
          <cell r="F513" t="str">
            <v>Outdoor</v>
          </cell>
          <cell r="G513" t="str">
            <v>Alto Verde,Chicligasta,Tucuman,RARTAVR01GABINETE</v>
          </cell>
          <cell r="H513">
            <v>0</v>
          </cell>
          <cell r="I513" t="str">
            <v xml:space="preserve">27°22'38,17"S </v>
          </cell>
          <cell r="J513" t="str">
            <v>65°36'34,85"W</v>
          </cell>
          <cell r="K513" t="str">
            <v>172.31.224.34</v>
          </cell>
          <cell r="L513" t="str">
            <v>FIBERHOME</v>
          </cell>
          <cell r="M513">
            <v>2017010926</v>
          </cell>
          <cell r="N513" t="str">
            <v>ATN910B</v>
          </cell>
          <cell r="O513" t="str">
            <v>ENTREGADO</v>
          </cell>
          <cell r="P513" t="str">
            <v>OK</v>
          </cell>
          <cell r="Q513" t="str">
            <v>OK</v>
          </cell>
          <cell r="R513">
            <v>43558</v>
          </cell>
          <cell r="S513">
            <v>21870.487577639749</v>
          </cell>
          <cell r="T513">
            <v>4284</v>
          </cell>
          <cell r="U513">
            <v>3500</v>
          </cell>
          <cell r="V513">
            <v>7784</v>
          </cell>
        </row>
        <row r="514">
          <cell r="C514" t="str">
            <v>Barrancas</v>
          </cell>
          <cell r="D514" t="str">
            <v>Pehuenches</v>
          </cell>
          <cell r="E514" t="str">
            <v>Neuquen</v>
          </cell>
          <cell r="F514" t="str">
            <v>Outdoor</v>
          </cell>
          <cell r="G514" t="str">
            <v>Barrancas,Pehuenches,Neuquen,RARQBCS01GABINETE</v>
          </cell>
          <cell r="H514">
            <v>0</v>
          </cell>
          <cell r="I514" t="str">
            <v>36°49'24,93"S</v>
          </cell>
          <cell r="J514" t="str">
            <v>69°54'41,95"W</v>
          </cell>
          <cell r="K514" t="str">
            <v>172.31.209.82</v>
          </cell>
          <cell r="L514" t="str">
            <v>FIBERHOME</v>
          </cell>
          <cell r="M514">
            <v>2017010484</v>
          </cell>
          <cell r="N514" t="str">
            <v>ATN910B</v>
          </cell>
          <cell r="O514" t="str">
            <v>ENTREGADO</v>
          </cell>
          <cell r="P514" t="str">
            <v>OK</v>
          </cell>
          <cell r="Q514" t="str">
            <v>OK</v>
          </cell>
          <cell r="R514">
            <v>43545</v>
          </cell>
          <cell r="S514">
            <v>21870.487577639749</v>
          </cell>
          <cell r="T514">
            <v>4284</v>
          </cell>
          <cell r="U514">
            <v>3500</v>
          </cell>
          <cell r="V514">
            <v>7784</v>
          </cell>
        </row>
        <row r="515">
          <cell r="C515" t="str">
            <v>El Dean</v>
          </cell>
          <cell r="D515" t="str">
            <v>Capital</v>
          </cell>
          <cell r="E515" t="str">
            <v>Santiago del Estero</v>
          </cell>
          <cell r="F515" t="str">
            <v>Outdoor</v>
          </cell>
          <cell r="G515" t="str">
            <v>El Dean,Capital,Santiago del Estero,RARGEDE01GABINETE</v>
          </cell>
          <cell r="H515">
            <v>0</v>
          </cell>
          <cell r="I515" t="str">
            <v>27°41'30,92"S</v>
          </cell>
          <cell r="J515" t="str">
            <v>64°21'03,71"W</v>
          </cell>
          <cell r="K515" t="str">
            <v>172.31.233.114</v>
          </cell>
          <cell r="L515" t="str">
            <v>FIBERHOME</v>
          </cell>
          <cell r="M515">
            <v>2017010512</v>
          </cell>
          <cell r="N515" t="str">
            <v>ATN910B</v>
          </cell>
          <cell r="O515" t="str">
            <v>ENTREGADO</v>
          </cell>
          <cell r="P515" t="str">
            <v>OK</v>
          </cell>
          <cell r="Q515" t="str">
            <v>OK</v>
          </cell>
          <cell r="R515">
            <v>43543</v>
          </cell>
          <cell r="S515">
            <v>21870.487577639749</v>
          </cell>
          <cell r="T515">
            <v>4284</v>
          </cell>
          <cell r="U515">
            <v>3500</v>
          </cell>
          <cell r="V515">
            <v>7784</v>
          </cell>
        </row>
        <row r="516">
          <cell r="C516" t="str">
            <v>El Puesto</v>
          </cell>
          <cell r="D516" t="str">
            <v>San Pedro</v>
          </cell>
          <cell r="E516" t="str">
            <v>Jujuy</v>
          </cell>
          <cell r="F516" t="str">
            <v>Outdoor</v>
          </cell>
          <cell r="G516" t="str">
            <v>El Puesto,San Pedro,Jujuy,RARYEPS01GABINETE</v>
          </cell>
          <cell r="H516">
            <v>0</v>
          </cell>
          <cell r="I516" t="str">
            <v>24°11'54,10"S</v>
          </cell>
          <cell r="J516" t="str">
            <v>64°47'22,40"W</v>
          </cell>
          <cell r="K516" t="str">
            <v>172.31.221.250</v>
          </cell>
          <cell r="L516" t="str">
            <v>FIBERHOME</v>
          </cell>
          <cell r="M516">
            <v>2017010400</v>
          </cell>
          <cell r="N516" t="str">
            <v>ATN910B</v>
          </cell>
          <cell r="R516">
            <v>43563</v>
          </cell>
          <cell r="S516">
            <v>21870.487577639749</v>
          </cell>
          <cell r="T516">
            <v>4284</v>
          </cell>
          <cell r="U516">
            <v>3500</v>
          </cell>
          <cell r="V516">
            <v>7784</v>
          </cell>
        </row>
        <row r="517">
          <cell r="C517" t="str">
            <v>Los Catutos</v>
          </cell>
          <cell r="D517" t="str">
            <v>Zapala</v>
          </cell>
          <cell r="E517" t="str">
            <v>Neuquen</v>
          </cell>
          <cell r="F517" t="str">
            <v>Outdoor</v>
          </cell>
          <cell r="G517" t="str">
            <v>Los Catutos,Zapala,Neuquen,RARQCAT01GABINETE</v>
          </cell>
          <cell r="H517">
            <v>0</v>
          </cell>
          <cell r="I517" t="str">
            <v>38°50'12,00"S</v>
          </cell>
          <cell r="J517" t="str">
            <v>70°11'43,00"W</v>
          </cell>
          <cell r="K517" t="str">
            <v>172.31.219.194</v>
          </cell>
          <cell r="L517" t="str">
            <v>FIBERHOME</v>
          </cell>
          <cell r="M517">
            <v>2017010999</v>
          </cell>
          <cell r="N517" t="str">
            <v>ATN910B</v>
          </cell>
          <cell r="O517" t="str">
            <v>ENTREGADO</v>
          </cell>
          <cell r="P517" t="str">
            <v>OK</v>
          </cell>
          <cell r="Q517" t="str">
            <v>OK</v>
          </cell>
          <cell r="R517">
            <v>43504</v>
          </cell>
          <cell r="S517">
            <v>21870.487577639749</v>
          </cell>
          <cell r="T517">
            <v>4284</v>
          </cell>
          <cell r="U517">
            <v>3500</v>
          </cell>
          <cell r="V517">
            <v>7784</v>
          </cell>
        </row>
        <row r="518">
          <cell r="C518" t="str">
            <v>Los Soria</v>
          </cell>
          <cell r="D518" t="str">
            <v>Banda</v>
          </cell>
          <cell r="E518" t="str">
            <v>Santiago del Estero</v>
          </cell>
          <cell r="F518" t="str">
            <v>Outdoor</v>
          </cell>
          <cell r="G518" t="str">
            <v>Los Soria,Banda,Santiago del Estero,RARGLSO01GABINETE</v>
          </cell>
          <cell r="H518">
            <v>0</v>
          </cell>
          <cell r="K518" t="str">
            <v>172.31.223.154</v>
          </cell>
          <cell r="L518" t="str">
            <v>FIBERHOME</v>
          </cell>
          <cell r="M518">
            <v>2017011023</v>
          </cell>
          <cell r="N518" t="str">
            <v>ATN910B</v>
          </cell>
          <cell r="O518" t="str">
            <v>ENTREGADO</v>
          </cell>
          <cell r="P518" t="str">
            <v>OK</v>
          </cell>
          <cell r="Q518" t="str">
            <v>OK</v>
          </cell>
          <cell r="R518">
            <v>43538</v>
          </cell>
          <cell r="S518">
            <v>21870.487577639749</v>
          </cell>
          <cell r="T518">
            <v>4284</v>
          </cell>
          <cell r="U518">
            <v>3500</v>
          </cell>
          <cell r="V518">
            <v>7784</v>
          </cell>
        </row>
        <row r="519">
          <cell r="C519" t="str">
            <v>Niquivil</v>
          </cell>
          <cell r="D519" t="str">
            <v>Jachal</v>
          </cell>
          <cell r="E519" t="str">
            <v>San Juan</v>
          </cell>
          <cell r="F519" t="str">
            <v>Outdoor</v>
          </cell>
          <cell r="G519" t="str">
            <v>Niquivil,Jachal,San Juan,RARJNQV01GABINETE</v>
          </cell>
          <cell r="H519">
            <v>0</v>
          </cell>
          <cell r="I519" t="str">
            <v>30°23'58,16"S</v>
          </cell>
          <cell r="J519" t="str">
            <v>68°41'45,32"W</v>
          </cell>
          <cell r="K519" t="str">
            <v>172.31.227.178</v>
          </cell>
          <cell r="L519" t="str">
            <v>FIBERHOME</v>
          </cell>
          <cell r="M519">
            <v>2017010901</v>
          </cell>
          <cell r="N519" t="str">
            <v>ATN910B</v>
          </cell>
          <cell r="O519" t="str">
            <v>ENTREGADO</v>
          </cell>
          <cell r="P519" t="str">
            <v>OK</v>
          </cell>
          <cell r="Q519" t="str">
            <v>OK</v>
          </cell>
          <cell r="R519">
            <v>43552</v>
          </cell>
          <cell r="S519">
            <v>21870.487577639749</v>
          </cell>
          <cell r="T519">
            <v>4284</v>
          </cell>
          <cell r="U519">
            <v>3500</v>
          </cell>
          <cell r="V519">
            <v>7784</v>
          </cell>
        </row>
        <row r="520">
          <cell r="C520" t="str">
            <v>Olegario V. Andrade</v>
          </cell>
          <cell r="D520" t="str">
            <v>Leandro N. Alem</v>
          </cell>
          <cell r="E520" t="str">
            <v>Misiones</v>
          </cell>
          <cell r="F520" t="str">
            <v>Outdoor</v>
          </cell>
          <cell r="G520" t="str">
            <v>Olegario V. Andrade,Leandro N. Alem,Misiones,RARNOAN01GABINETE</v>
          </cell>
          <cell r="H520">
            <v>0</v>
          </cell>
          <cell r="I520" t="str">
            <v>27°34'11,01"S</v>
          </cell>
          <cell r="J520" t="str">
            <v>55°30'09,80"W</v>
          </cell>
          <cell r="K520" t="str">
            <v>172.31.213.218</v>
          </cell>
          <cell r="L520" t="str">
            <v>FIBERHOME</v>
          </cell>
          <cell r="M520">
            <v>2017011184</v>
          </cell>
          <cell r="N520" t="str">
            <v>ATN910B</v>
          </cell>
          <cell r="O520" t="str">
            <v>ENTREGADO</v>
          </cell>
          <cell r="P520" t="str">
            <v>OK</v>
          </cell>
          <cell r="Q520" t="str">
            <v>OK</v>
          </cell>
          <cell r="R520">
            <v>43532</v>
          </cell>
          <cell r="S520">
            <v>21870.487577639749</v>
          </cell>
          <cell r="T520">
            <v>4284</v>
          </cell>
          <cell r="U520">
            <v>3500</v>
          </cell>
          <cell r="V520">
            <v>7784</v>
          </cell>
        </row>
        <row r="521">
          <cell r="C521" t="str">
            <v>Piñalito Sur</v>
          </cell>
          <cell r="D521" t="str">
            <v>San Pedro</v>
          </cell>
          <cell r="E521" t="str">
            <v>Misiones</v>
          </cell>
          <cell r="F521" t="str">
            <v>Outdoor</v>
          </cell>
          <cell r="G521" t="str">
            <v>Piñalito Sur,San Pedro,Misiones,RARNPSR01GABINETE</v>
          </cell>
          <cell r="H521">
            <v>0</v>
          </cell>
          <cell r="I521" t="str">
            <v>26°25'38,20"S</v>
          </cell>
          <cell r="J521" t="str">
            <v>53°50'37,90"W</v>
          </cell>
          <cell r="K521" t="str">
            <v>172.31.228.18</v>
          </cell>
          <cell r="L521" t="str">
            <v>FIBERHOME</v>
          </cell>
          <cell r="M521">
            <v>2017010914</v>
          </cell>
          <cell r="N521" t="str">
            <v>ATN910B</v>
          </cell>
          <cell r="O521" t="str">
            <v>ENTREGADO</v>
          </cell>
          <cell r="P521" t="str">
            <v>OK</v>
          </cell>
          <cell r="Q521" t="str">
            <v>OK</v>
          </cell>
          <cell r="R521">
            <v>43531</v>
          </cell>
          <cell r="S521">
            <v>21870.487577639749</v>
          </cell>
          <cell r="T521">
            <v>4284</v>
          </cell>
          <cell r="U521">
            <v>3500</v>
          </cell>
          <cell r="V521">
            <v>7784</v>
          </cell>
        </row>
        <row r="522">
          <cell r="C522" t="str">
            <v>Polco</v>
          </cell>
          <cell r="D522" t="str">
            <v>Chamical</v>
          </cell>
          <cell r="E522" t="str">
            <v>La Rioja</v>
          </cell>
          <cell r="F522" t="str">
            <v>Outdoor</v>
          </cell>
          <cell r="G522" t="str">
            <v>Polco,Chamical,La Rioja,RARFPOC01GABINETE</v>
          </cell>
          <cell r="H522">
            <v>0</v>
          </cell>
          <cell r="I522" t="str">
            <v>30°25'07,78"S</v>
          </cell>
          <cell r="J522" t="str">
            <v>66°20'46,69"W</v>
          </cell>
          <cell r="K522" t="str">
            <v>172.31.213.138</v>
          </cell>
          <cell r="L522" t="str">
            <v>FIBERHOME</v>
          </cell>
          <cell r="M522">
            <v>2017010803</v>
          </cell>
          <cell r="N522" t="str">
            <v>ATN910B</v>
          </cell>
          <cell r="O522" t="str">
            <v>ENTREGADO</v>
          </cell>
          <cell r="P522" t="str">
            <v>OK</v>
          </cell>
          <cell r="Q522" t="str">
            <v>OK</v>
          </cell>
          <cell r="R522">
            <v>43580</v>
          </cell>
          <cell r="S522">
            <v>21870.487577639749</v>
          </cell>
          <cell r="T522">
            <v>4284</v>
          </cell>
          <cell r="U522">
            <v>3500</v>
          </cell>
          <cell r="V522">
            <v>7784</v>
          </cell>
        </row>
        <row r="523">
          <cell r="C523" t="str">
            <v>Puerto Deseado</v>
          </cell>
          <cell r="D523" t="str">
            <v>General Manuel Belgrano</v>
          </cell>
          <cell r="E523" t="str">
            <v>Misiones</v>
          </cell>
          <cell r="F523" t="str">
            <v>Outdoor</v>
          </cell>
          <cell r="G523" t="str">
            <v>Puerto Deseado,General Manuel Belgrano,Misiones,RARNPTD01GABINETE</v>
          </cell>
          <cell r="H523">
            <v>0</v>
          </cell>
          <cell r="I523" t="str">
            <v xml:space="preserve">25°47'10,99"S </v>
          </cell>
          <cell r="J523" t="str">
            <v>54°02'18,71"W</v>
          </cell>
          <cell r="K523" t="str">
            <v>172.31.228.58</v>
          </cell>
          <cell r="L523" t="str">
            <v>FIBERHOME</v>
          </cell>
          <cell r="S523">
            <v>21870.487577639749</v>
          </cell>
          <cell r="T523">
            <v>4284</v>
          </cell>
          <cell r="V523">
            <v>4284</v>
          </cell>
        </row>
        <row r="524">
          <cell r="C524" t="str">
            <v>Punta de los Llanos</v>
          </cell>
          <cell r="D524" t="str">
            <v>General Angel V. Peñaloza</v>
          </cell>
          <cell r="E524" t="str">
            <v>La Rioja</v>
          </cell>
          <cell r="F524" t="str">
            <v>Outdoor</v>
          </cell>
          <cell r="G524" t="str">
            <v>Punta de los Llanos,General Angel V. Peñaloza,La Rioja,RARFLLA01GABINETE</v>
          </cell>
          <cell r="H524">
            <v>0</v>
          </cell>
          <cell r="I524" t="str">
            <v>30°09'13,00"S</v>
          </cell>
          <cell r="J524" t="str">
            <v>66°32'39,50"W</v>
          </cell>
          <cell r="K524" t="str">
            <v>172.31.213.146</v>
          </cell>
          <cell r="L524" t="str">
            <v>FIBERHOME</v>
          </cell>
          <cell r="M524">
            <v>2017010775</v>
          </cell>
          <cell r="N524" t="str">
            <v>ATN910B</v>
          </cell>
          <cell r="O524" t="str">
            <v>ENTREGADO</v>
          </cell>
          <cell r="P524" t="str">
            <v>OK</v>
          </cell>
          <cell r="Q524" t="str">
            <v>OK</v>
          </cell>
          <cell r="R524">
            <v>43553</v>
          </cell>
          <cell r="S524">
            <v>21870.487577639749</v>
          </cell>
          <cell r="T524">
            <v>4284</v>
          </cell>
          <cell r="U524">
            <v>3500</v>
          </cell>
          <cell r="V524">
            <v>7784</v>
          </cell>
        </row>
        <row r="525">
          <cell r="C525" t="str">
            <v>San Antonio</v>
          </cell>
          <cell r="D525" t="str">
            <v>San Antonio</v>
          </cell>
          <cell r="E525" t="str">
            <v>Jujuy</v>
          </cell>
          <cell r="F525" t="str">
            <v>Outdoor</v>
          </cell>
          <cell r="G525" t="str">
            <v>San Antonio,San Antonio,Jujuy,RARYSNT01GABINETE</v>
          </cell>
          <cell r="H525">
            <v>0</v>
          </cell>
          <cell r="I525" t="str">
            <v>24°13'10,20"S</v>
          </cell>
          <cell r="J525" t="str">
            <v>64°48'25,70"W</v>
          </cell>
          <cell r="K525" t="str">
            <v>172.31.222.2</v>
          </cell>
          <cell r="L525" t="str">
            <v>FIBERHOME</v>
          </cell>
          <cell r="M525">
            <v>2017010622</v>
          </cell>
          <cell r="N525" t="str">
            <v>ATN910B</v>
          </cell>
          <cell r="O525" t="str">
            <v>ENTREGADO</v>
          </cell>
          <cell r="P525" t="str">
            <v>OK</v>
          </cell>
          <cell r="Q525" t="str">
            <v>OK</v>
          </cell>
          <cell r="R525">
            <v>43551</v>
          </cell>
          <cell r="S525">
            <v>21870.487577639749</v>
          </cell>
          <cell r="T525">
            <v>4284</v>
          </cell>
          <cell r="U525">
            <v>3500</v>
          </cell>
          <cell r="V525">
            <v>7784</v>
          </cell>
        </row>
        <row r="526">
          <cell r="C526" t="str">
            <v>Santa Florentina</v>
          </cell>
          <cell r="D526" t="str">
            <v>Chilecito</v>
          </cell>
          <cell r="E526" t="str">
            <v>La Rioja</v>
          </cell>
          <cell r="F526" t="str">
            <v>Outdoor</v>
          </cell>
          <cell r="G526" t="str">
            <v>Santa Florentina,Chilecito,La Rioja,RARFSFL01GABINETE</v>
          </cell>
          <cell r="H526">
            <v>0</v>
          </cell>
          <cell r="I526" t="str">
            <v>29°07'49,86"S</v>
          </cell>
          <cell r="J526" t="str">
            <v>67°33'19,59"W</v>
          </cell>
          <cell r="K526" t="str">
            <v>172.31.228.186</v>
          </cell>
          <cell r="L526" t="str">
            <v>FIBERHOME</v>
          </cell>
          <cell r="M526">
            <v>2017011035</v>
          </cell>
          <cell r="N526" t="str">
            <v>ATN910B</v>
          </cell>
          <cell r="O526" t="str">
            <v>ENTREGADO</v>
          </cell>
          <cell r="P526" t="str">
            <v>OK</v>
          </cell>
          <cell r="Q526" t="str">
            <v>OK</v>
          </cell>
          <cell r="R526">
            <v>43552</v>
          </cell>
          <cell r="S526">
            <v>21870.487577639749</v>
          </cell>
          <cell r="T526">
            <v>4284</v>
          </cell>
          <cell r="U526">
            <v>3500</v>
          </cell>
          <cell r="V526">
            <v>7784</v>
          </cell>
        </row>
        <row r="527">
          <cell r="C527" t="str">
            <v>Tumbaya</v>
          </cell>
          <cell r="D527" t="str">
            <v>Tumbaya</v>
          </cell>
          <cell r="E527" t="str">
            <v>Jujuy</v>
          </cell>
          <cell r="F527" t="str">
            <v>Outdoor</v>
          </cell>
          <cell r="G527" t="str">
            <v>Tumbaya,Tumbaya,Jujuy,RARYTMY01GABINETE</v>
          </cell>
          <cell r="H527">
            <v>0</v>
          </cell>
          <cell r="I527" t="str">
            <v>23°51'15,52"S</v>
          </cell>
          <cell r="J527" t="str">
            <v>65°27'58,83"W</v>
          </cell>
          <cell r="K527" t="str">
            <v>172.31.222.200</v>
          </cell>
          <cell r="L527" t="str">
            <v>FIBERHOME</v>
          </cell>
          <cell r="M527">
            <v>2017010592</v>
          </cell>
          <cell r="N527" t="str">
            <v>ATN910B</v>
          </cell>
          <cell r="O527" t="str">
            <v>ENTREGADO</v>
          </cell>
          <cell r="P527" t="str">
            <v>OK</v>
          </cell>
          <cell r="Q527" t="str">
            <v>NOOK</v>
          </cell>
          <cell r="R527">
            <v>43525</v>
          </cell>
          <cell r="S527">
            <v>21870.487577639749</v>
          </cell>
          <cell r="T527">
            <v>4284</v>
          </cell>
          <cell r="U527">
            <v>3500</v>
          </cell>
          <cell r="V527">
            <v>7784</v>
          </cell>
        </row>
        <row r="528">
          <cell r="C528" t="str">
            <v>Urundel</v>
          </cell>
          <cell r="D528" t="str">
            <v>Oran</v>
          </cell>
          <cell r="E528" t="str">
            <v>Salta</v>
          </cell>
          <cell r="F528" t="str">
            <v>Outdoor</v>
          </cell>
          <cell r="G528" t="str">
            <v>Urundel,Oran,Salta,RARAURU01GABINETE</v>
          </cell>
          <cell r="H528">
            <v>0</v>
          </cell>
          <cell r="I528" t="str">
            <v>23°33'24,20"S</v>
          </cell>
          <cell r="J528" t="str">
            <v>64°23'57,78"W</v>
          </cell>
          <cell r="K528" t="str">
            <v>172.31.214.74</v>
          </cell>
          <cell r="L528" t="str">
            <v>FIBERHOME</v>
          </cell>
          <cell r="M528">
            <v>2017010838</v>
          </cell>
          <cell r="N528" t="str">
            <v>ATN910B</v>
          </cell>
          <cell r="O528" t="str">
            <v>ENTREGADO</v>
          </cell>
          <cell r="P528" t="str">
            <v>OK</v>
          </cell>
          <cell r="Q528" t="str">
            <v>OK</v>
          </cell>
          <cell r="R528">
            <v>43577</v>
          </cell>
          <cell r="S528">
            <v>21870.487577639749</v>
          </cell>
          <cell r="T528">
            <v>4284</v>
          </cell>
          <cell r="U528">
            <v>3500</v>
          </cell>
          <cell r="V528">
            <v>7784</v>
          </cell>
        </row>
        <row r="529">
          <cell r="C529" t="str">
            <v xml:space="preserve">Villa Libertad </v>
          </cell>
          <cell r="D529" t="str">
            <v>Leandro N. Alem</v>
          </cell>
          <cell r="E529" t="str">
            <v>Misiones</v>
          </cell>
          <cell r="F529" t="str">
            <v>Outdoor</v>
          </cell>
          <cell r="G529" t="str">
            <v>Villa Libertad ,Leandro N. Alem,Misiones,RARNVLB01GABINETE</v>
          </cell>
          <cell r="H529">
            <v>0</v>
          </cell>
          <cell r="I529" t="str">
            <v>27°33'44,91"S</v>
          </cell>
          <cell r="J529" t="str">
            <v>55°18'34,18"W</v>
          </cell>
          <cell r="K529" t="str">
            <v>172.31.213.226</v>
          </cell>
          <cell r="L529" t="str">
            <v>FIBERHOME</v>
          </cell>
          <cell r="S529">
            <v>21870.487577639749</v>
          </cell>
          <cell r="T529">
            <v>4284</v>
          </cell>
          <cell r="V529">
            <v>4284</v>
          </cell>
        </row>
        <row r="530">
          <cell r="C530" t="str">
            <v>Volcan</v>
          </cell>
          <cell r="D530" t="str">
            <v>Tumbaya</v>
          </cell>
          <cell r="E530" t="str">
            <v>Jujuy</v>
          </cell>
          <cell r="F530" t="str">
            <v>Outdoor</v>
          </cell>
          <cell r="G530" t="str">
            <v>Volcan,Tumbaya,Jujuy,RARYVLN01GABINETE</v>
          </cell>
          <cell r="H530">
            <v>0</v>
          </cell>
          <cell r="I530" t="str">
            <v>23°54'51,84"S</v>
          </cell>
          <cell r="J530" t="str">
            <v>65°27'58,48"W</v>
          </cell>
          <cell r="K530" t="str">
            <v>172.31.222.194</v>
          </cell>
          <cell r="L530" t="str">
            <v>FIBERHOME</v>
          </cell>
          <cell r="M530">
            <v>2017011057</v>
          </cell>
          <cell r="N530" t="str">
            <v>ATN910B</v>
          </cell>
          <cell r="O530" t="str">
            <v>ENTREGADO</v>
          </cell>
          <cell r="P530" t="str">
            <v>OK</v>
          </cell>
          <cell r="Q530" t="str">
            <v>OK</v>
          </cell>
          <cell r="R530">
            <v>43546</v>
          </cell>
          <cell r="S530">
            <v>21870.487577639749</v>
          </cell>
          <cell r="T530">
            <v>4284</v>
          </cell>
          <cell r="U530">
            <v>3500</v>
          </cell>
          <cell r="V530">
            <v>7784</v>
          </cell>
        </row>
        <row r="531">
          <cell r="C531" t="str">
            <v>Payogasta</v>
          </cell>
          <cell r="D531" t="str">
            <v>Cachi</v>
          </cell>
          <cell r="E531" t="str">
            <v>Salta</v>
          </cell>
          <cell r="F531" t="str">
            <v>Outdoor</v>
          </cell>
          <cell r="G531" t="str">
            <v>Payogasta,Cachi,Salta,RARAPYG01GABINETE</v>
          </cell>
          <cell r="H531">
            <v>0</v>
          </cell>
          <cell r="I531" t="str">
            <v>24°55'50,79"S</v>
          </cell>
          <cell r="J531" t="str">
            <v>66°08'34,63"W</v>
          </cell>
          <cell r="K531" t="str">
            <v>172.31.223.90</v>
          </cell>
          <cell r="L531" t="str">
            <v>FIBERHOME</v>
          </cell>
          <cell r="M531">
            <v>2017011178</v>
          </cell>
          <cell r="N531" t="str">
            <v>ATN910B</v>
          </cell>
          <cell r="O531" t="str">
            <v>ENTREGADO</v>
          </cell>
          <cell r="P531" t="str">
            <v>OK</v>
          </cell>
          <cell r="R531">
            <v>43497</v>
          </cell>
          <cell r="S531">
            <v>21870.487577639749</v>
          </cell>
          <cell r="T531">
            <v>4284</v>
          </cell>
          <cell r="U531">
            <v>3500</v>
          </cell>
          <cell r="V531">
            <v>7784</v>
          </cell>
        </row>
        <row r="532">
          <cell r="C532" t="str">
            <v>Ituzaingo</v>
          </cell>
          <cell r="D532" t="str">
            <v>ituzaingo</v>
          </cell>
          <cell r="E532" t="str">
            <v>Corrientes</v>
          </cell>
          <cell r="F532" t="str">
            <v>Outdoor</v>
          </cell>
          <cell r="G532" t="str">
            <v>Ituzaingo,ituzaingo,Corrientes,RARWITZ01GABINETE</v>
          </cell>
          <cell r="H532">
            <v>0</v>
          </cell>
          <cell r="I532" t="str">
            <v>27°34'49,32"S</v>
          </cell>
          <cell r="J532" t="str">
            <v>56°40'35,76"W</v>
          </cell>
          <cell r="K532" t="str">
            <v>172.31.211.138</v>
          </cell>
          <cell r="L532" t="str">
            <v>FIBERHOME</v>
          </cell>
          <cell r="M532">
            <v>2017011043</v>
          </cell>
          <cell r="N532" t="str">
            <v>ATN910B</v>
          </cell>
          <cell r="O532" t="str">
            <v>ENTREGADO</v>
          </cell>
          <cell r="P532" t="str">
            <v>OK</v>
          </cell>
          <cell r="Q532" t="str">
            <v>OK</v>
          </cell>
          <cell r="R532">
            <v>43553</v>
          </cell>
          <cell r="S532">
            <v>21870.487577639749</v>
          </cell>
          <cell r="T532">
            <v>4284</v>
          </cell>
          <cell r="U532">
            <v>3500</v>
          </cell>
          <cell r="V532">
            <v>7784</v>
          </cell>
        </row>
        <row r="533">
          <cell r="C533" t="str">
            <v>Santiago Temple</v>
          </cell>
          <cell r="D533" t="str">
            <v>Rio Segundo</v>
          </cell>
          <cell r="E533" t="str">
            <v>Cordoba</v>
          </cell>
          <cell r="F533" t="str">
            <v>Outdoor</v>
          </cell>
          <cell r="G533" t="str">
            <v>Santiago Temple,Rio Segundo,Cordoba,RARXSTP01GABINETE</v>
          </cell>
          <cell r="H533">
            <v>0</v>
          </cell>
          <cell r="I533" t="str">
            <v>31°23'07,27"S</v>
          </cell>
          <cell r="J533" t="str">
            <v>63°25'07,46"W</v>
          </cell>
          <cell r="K533" t="str">
            <v>172.31.211.66</v>
          </cell>
          <cell r="L533" t="str">
            <v>FIBERHOME</v>
          </cell>
          <cell r="M533">
            <v>2017010520</v>
          </cell>
          <cell r="N533" t="str">
            <v>ATN910B</v>
          </cell>
          <cell r="O533" t="str">
            <v>ENTREGADO</v>
          </cell>
          <cell r="P533" t="str">
            <v>OK</v>
          </cell>
          <cell r="Q533" t="str">
            <v>OK</v>
          </cell>
          <cell r="R533">
            <v>43532</v>
          </cell>
          <cell r="S533">
            <v>21870.487577639749</v>
          </cell>
          <cell r="T533">
            <v>4284</v>
          </cell>
          <cell r="U533">
            <v>3500</v>
          </cell>
          <cell r="V533">
            <v>7784</v>
          </cell>
        </row>
        <row r="534">
          <cell r="C534" t="str">
            <v>Ardiles</v>
          </cell>
          <cell r="D534" t="str">
            <v>Banda</v>
          </cell>
          <cell r="E534" t="str">
            <v>Santiago del Estero</v>
          </cell>
          <cell r="F534" t="str">
            <v>Outdoor</v>
          </cell>
          <cell r="G534" t="str">
            <v>Ardiles,Banda,Santiago del Estero,RARGARD01GABINETE</v>
          </cell>
          <cell r="H534">
            <v>0</v>
          </cell>
          <cell r="K534" t="str">
            <v>172.31.223.146</v>
          </cell>
          <cell r="L534" t="str">
            <v>FIBERHOME</v>
          </cell>
          <cell r="M534">
            <v>2017010486</v>
          </cell>
          <cell r="N534" t="str">
            <v>ATN910B</v>
          </cell>
          <cell r="O534" t="str">
            <v>ENTREGADO</v>
          </cell>
          <cell r="P534" t="str">
            <v>OK</v>
          </cell>
          <cell r="Q534" t="str">
            <v>OK</v>
          </cell>
          <cell r="R534">
            <v>43539</v>
          </cell>
          <cell r="S534">
            <v>21870.487577639749</v>
          </cell>
          <cell r="T534">
            <v>4284</v>
          </cell>
          <cell r="U534">
            <v>3500</v>
          </cell>
          <cell r="V534">
            <v>7784</v>
          </cell>
        </row>
        <row r="535">
          <cell r="C535" t="str">
            <v>San Basilio</v>
          </cell>
          <cell r="D535" t="str">
            <v>Rio Cuarto</v>
          </cell>
          <cell r="E535" t="str">
            <v>Cordoba</v>
          </cell>
          <cell r="F535" t="str">
            <v>Outdoor</v>
          </cell>
          <cell r="G535" t="str">
            <v>San Basilio,Rio Cuarto,Cordoba,RARXSBS01GABINETE</v>
          </cell>
          <cell r="H535">
            <v>0</v>
          </cell>
          <cell r="I535" t="str">
            <v>33°29'56,00"S</v>
          </cell>
          <cell r="J535" t="str">
            <v>64°18'45,10"W</v>
          </cell>
          <cell r="K535" t="str">
            <v>172.31.217.202</v>
          </cell>
          <cell r="L535" t="str">
            <v>FIBERHOME</v>
          </cell>
          <cell r="M535">
            <v>2017010750</v>
          </cell>
          <cell r="N535" t="str">
            <v>ATN910B</v>
          </cell>
          <cell r="R535">
            <v>43580</v>
          </cell>
          <cell r="S535">
            <v>21870.487577639749</v>
          </cell>
          <cell r="T535">
            <v>4284</v>
          </cell>
          <cell r="U535">
            <v>3500</v>
          </cell>
          <cell r="V535">
            <v>7784</v>
          </cell>
        </row>
        <row r="536">
          <cell r="C536" t="str">
            <v>Lima</v>
          </cell>
          <cell r="D536" t="str">
            <v>Zarate</v>
          </cell>
          <cell r="E536" t="str">
            <v>Buenos Aires</v>
          </cell>
          <cell r="F536" t="str">
            <v>Outdoor</v>
          </cell>
          <cell r="G536" t="str">
            <v>Lima,Zarate,Buenos Aires,RARBLIM01GABINETE</v>
          </cell>
          <cell r="H536">
            <v>0</v>
          </cell>
          <cell r="I536" t="str">
            <v>34°02'56,58"S</v>
          </cell>
          <cell r="J536" t="str">
            <v>59°12'13,04"W</v>
          </cell>
          <cell r="K536" t="str">
            <v>172.31.210.162</v>
          </cell>
          <cell r="L536" t="str">
            <v>FIBERHOME</v>
          </cell>
          <cell r="N536" t="str">
            <v>ATN910B</v>
          </cell>
          <cell r="O536" t="str">
            <v>ENTREGADO</v>
          </cell>
          <cell r="P536" t="str">
            <v>OK</v>
          </cell>
          <cell r="Q536" t="str">
            <v>OK</v>
          </cell>
          <cell r="R536">
            <v>43584</v>
          </cell>
          <cell r="S536">
            <v>21870.487577639749</v>
          </cell>
          <cell r="T536">
            <v>4284</v>
          </cell>
          <cell r="U536">
            <v>3500</v>
          </cell>
          <cell r="V536">
            <v>7784</v>
          </cell>
        </row>
        <row r="537">
          <cell r="C537" t="str">
            <v>Patricios</v>
          </cell>
          <cell r="D537" t="str">
            <v>9 de Julio</v>
          </cell>
          <cell r="E537" t="str">
            <v>Buenos Aires</v>
          </cell>
          <cell r="F537" t="str">
            <v>Outdoor</v>
          </cell>
          <cell r="G537" t="str">
            <v>Patricios,9 de Julio,Buenos Aires,RARBPTR01GABINETE</v>
          </cell>
          <cell r="H537">
            <v>0</v>
          </cell>
          <cell r="I537" t="str">
            <v>35°26'20,94"S</v>
          </cell>
          <cell r="J537" t="str">
            <v>60°42'58,95"W</v>
          </cell>
          <cell r="K537" t="str">
            <v>172.31.227.242</v>
          </cell>
          <cell r="L537" t="str">
            <v>FIBERHOME</v>
          </cell>
          <cell r="M537">
            <v>2017010765</v>
          </cell>
          <cell r="N537" t="str">
            <v>ATN910B</v>
          </cell>
          <cell r="O537" t="str">
            <v>ENTREGADO</v>
          </cell>
          <cell r="P537" t="str">
            <v>OK</v>
          </cell>
          <cell r="Q537" t="str">
            <v>OK</v>
          </cell>
          <cell r="R537">
            <v>43572</v>
          </cell>
          <cell r="S537">
            <v>21870.487577639749</v>
          </cell>
          <cell r="T537">
            <v>4284</v>
          </cell>
          <cell r="U537">
            <v>3500</v>
          </cell>
          <cell r="V537">
            <v>7784</v>
          </cell>
        </row>
        <row r="538">
          <cell r="C538" t="str">
            <v>Puesto San Antonio</v>
          </cell>
          <cell r="D538" t="str">
            <v>Capital</v>
          </cell>
          <cell r="E538" t="str">
            <v>Santiago del Estero</v>
          </cell>
          <cell r="F538" t="str">
            <v>Outdoor</v>
          </cell>
          <cell r="G538" t="str">
            <v>Puesto San Antonio,Capital,Santiago del Estero,RARGPSN01GABINETE</v>
          </cell>
          <cell r="H538">
            <v>0</v>
          </cell>
          <cell r="I538" t="str">
            <v>27°39'48.89"S</v>
          </cell>
          <cell r="J538" t="str">
            <v>64°22'42.07"O</v>
          </cell>
          <cell r="K538" t="str">
            <v>172.31.223.162</v>
          </cell>
          <cell r="L538" t="str">
            <v>FIBERHOME</v>
          </cell>
          <cell r="M538">
            <v>2017010932</v>
          </cell>
          <cell r="N538" t="str">
            <v>ATN910B</v>
          </cell>
          <cell r="O538" t="str">
            <v>ENTREGADO</v>
          </cell>
          <cell r="P538" t="str">
            <v>OK</v>
          </cell>
          <cell r="Q538" t="str">
            <v>OK</v>
          </cell>
          <cell r="R538">
            <v>43511</v>
          </cell>
          <cell r="S538">
            <v>21870.487577639749</v>
          </cell>
          <cell r="T538">
            <v>4284</v>
          </cell>
          <cell r="U538">
            <v>3500</v>
          </cell>
          <cell r="V538">
            <v>7784</v>
          </cell>
        </row>
        <row r="539">
          <cell r="C539" t="str">
            <v>Lavalle</v>
          </cell>
          <cell r="D539" t="str">
            <v>Lavalle</v>
          </cell>
          <cell r="E539" t="str">
            <v>Corrientes</v>
          </cell>
          <cell r="F539" t="str">
            <v>Outdoor</v>
          </cell>
          <cell r="G539" t="str">
            <v>Lavalle,Lavalle,Corrientes,RARWLVL01GABINETE</v>
          </cell>
          <cell r="H539">
            <v>0</v>
          </cell>
          <cell r="I539" t="str">
            <v>29°01'45,00"S</v>
          </cell>
          <cell r="J539" t="str">
            <v>59°10'42,40"W</v>
          </cell>
          <cell r="K539" t="str">
            <v>172.31.211.106</v>
          </cell>
          <cell r="L539" t="str">
            <v>FIBERHOME</v>
          </cell>
          <cell r="M539">
            <v>2017010675</v>
          </cell>
          <cell r="N539" t="str">
            <v>ATN910B</v>
          </cell>
          <cell r="O539" t="str">
            <v>ENTREGADO</v>
          </cell>
          <cell r="P539" t="str">
            <v>OK</v>
          </cell>
          <cell r="Q539" t="str">
            <v>NOOK</v>
          </cell>
          <cell r="R539">
            <v>43577</v>
          </cell>
          <cell r="S539">
            <v>21870.487577639749</v>
          </cell>
          <cell r="T539">
            <v>4284</v>
          </cell>
          <cell r="U539">
            <v>3500</v>
          </cell>
          <cell r="V539">
            <v>7784</v>
          </cell>
        </row>
        <row r="540">
          <cell r="C540" t="str">
            <v>San Carlos</v>
          </cell>
          <cell r="D540" t="str">
            <v>ituzaingo</v>
          </cell>
          <cell r="E540" t="str">
            <v>Corrientes</v>
          </cell>
          <cell r="F540" t="str">
            <v>Outdoor</v>
          </cell>
          <cell r="G540" t="str">
            <v>San Carlos,ituzaingo,Corrientes,RARWSNC01GABINETE</v>
          </cell>
          <cell r="H540">
            <v>0</v>
          </cell>
          <cell r="I540" t="str">
            <v>30°19'02.37" S</v>
          </cell>
          <cell r="J540" t="str">
            <v>57°43'47.98" O</v>
          </cell>
          <cell r="K540" t="str">
            <v>172.31.232.218</v>
          </cell>
          <cell r="L540" t="str">
            <v>FIBERHOME</v>
          </cell>
          <cell r="M540">
            <v>2017010910</v>
          </cell>
          <cell r="N540" t="str">
            <v>ATN910B</v>
          </cell>
          <cell r="O540" t="str">
            <v>ENTREGADO</v>
          </cell>
          <cell r="P540" t="str">
            <v>OK</v>
          </cell>
          <cell r="Q540" t="str">
            <v>OK</v>
          </cell>
          <cell r="R540">
            <v>43523</v>
          </cell>
          <cell r="S540">
            <v>21870.487577639749</v>
          </cell>
          <cell r="T540">
            <v>4284</v>
          </cell>
          <cell r="U540">
            <v>3500</v>
          </cell>
          <cell r="V540">
            <v>7784</v>
          </cell>
        </row>
        <row r="541">
          <cell r="C541" t="str">
            <v>Santa Lucia</v>
          </cell>
          <cell r="D541" t="str">
            <v>Lavalle</v>
          </cell>
          <cell r="E541" t="str">
            <v>Corrientes</v>
          </cell>
          <cell r="F541" t="str">
            <v>Outdoor</v>
          </cell>
          <cell r="G541" t="str">
            <v>Santa Lucia,Lavalle,Corrientes,RARWSLU01GABINETE</v>
          </cell>
          <cell r="H541">
            <v>0</v>
          </cell>
          <cell r="I541" t="str">
            <v>28°58'28,06"S</v>
          </cell>
          <cell r="J541" t="str">
            <v>59°05'55,81"W</v>
          </cell>
          <cell r="K541" t="str">
            <v>172.31.232.194</v>
          </cell>
          <cell r="L541" t="str">
            <v>FIBERHOME</v>
          </cell>
          <cell r="M541">
            <v>2017010482</v>
          </cell>
          <cell r="N541" t="str">
            <v>ATN910B</v>
          </cell>
          <cell r="O541" t="str">
            <v>ENTREGADO</v>
          </cell>
          <cell r="P541" t="str">
            <v>OK</v>
          </cell>
          <cell r="Q541" t="str">
            <v>OK</v>
          </cell>
          <cell r="R541">
            <v>43578</v>
          </cell>
          <cell r="S541">
            <v>21870.487577639749</v>
          </cell>
          <cell r="T541">
            <v>4284</v>
          </cell>
          <cell r="U541">
            <v>3500</v>
          </cell>
          <cell r="V541">
            <v>7784</v>
          </cell>
        </row>
        <row r="542">
          <cell r="C542" t="str">
            <v>Los Charruas</v>
          </cell>
          <cell r="D542" t="str">
            <v>Concordia</v>
          </cell>
          <cell r="E542" t="str">
            <v>Entre Rios</v>
          </cell>
          <cell r="F542" t="str">
            <v>Outdoor</v>
          </cell>
          <cell r="G542" t="str">
            <v>Los Charruas,Concordia,Entre Rios,RARELCH01GABINETE</v>
          </cell>
          <cell r="H542">
            <v>0</v>
          </cell>
          <cell r="I542" t="str">
            <v>31°10'08,10"S</v>
          </cell>
          <cell r="J542" t="str">
            <v>58°11'07,40"W</v>
          </cell>
          <cell r="K542" t="str">
            <v>172.31.212.186</v>
          </cell>
          <cell r="L542" t="str">
            <v>FIBERHOME</v>
          </cell>
          <cell r="M542">
            <v>2017010298</v>
          </cell>
          <cell r="N542" t="str">
            <v>ATN910B</v>
          </cell>
          <cell r="O542" t="str">
            <v>ENTREGADO</v>
          </cell>
          <cell r="P542" t="str">
            <v>OK</v>
          </cell>
          <cell r="Q542" t="str">
            <v>OK</v>
          </cell>
          <cell r="R542">
            <v>43594</v>
          </cell>
          <cell r="S542">
            <v>21870.487577639749</v>
          </cell>
          <cell r="T542">
            <v>4284</v>
          </cell>
          <cell r="U542">
            <v>3500</v>
          </cell>
          <cell r="V542">
            <v>7784</v>
          </cell>
        </row>
        <row r="543">
          <cell r="C543" t="str">
            <v>Kilometro 658</v>
          </cell>
          <cell r="D543" t="str">
            <v xml:space="preserve">Rio Primero </v>
          </cell>
          <cell r="E543" t="str">
            <v>Cordoba</v>
          </cell>
          <cell r="F543" t="str">
            <v>Outdoor</v>
          </cell>
          <cell r="G543" t="str">
            <v>Kilometro 658,Rio Primero ,Cordoba,RARXKMS01GABINETE</v>
          </cell>
          <cell r="H543">
            <v>0</v>
          </cell>
          <cell r="I543" t="str">
            <v>31°22'14,69"S</v>
          </cell>
          <cell r="J543" t="str">
            <v>63°31'57,11"W</v>
          </cell>
          <cell r="K543" t="str">
            <v>172.31.211.74</v>
          </cell>
          <cell r="L543" t="str">
            <v>FIBERHOME</v>
          </cell>
          <cell r="M543">
            <v>2017010464</v>
          </cell>
          <cell r="N543" t="str">
            <v>ATN910B</v>
          </cell>
          <cell r="O543" t="str">
            <v>ENTREGADO</v>
          </cell>
          <cell r="P543" t="str">
            <v>OK</v>
          </cell>
          <cell r="Q543" t="str">
            <v>OK</v>
          </cell>
          <cell r="R543">
            <v>43595</v>
          </cell>
          <cell r="S543">
            <v>21870.487577639749</v>
          </cell>
          <cell r="T543">
            <v>4284</v>
          </cell>
          <cell r="U543">
            <v>3500</v>
          </cell>
          <cell r="V543">
            <v>7784</v>
          </cell>
        </row>
        <row r="544">
          <cell r="C544" t="str">
            <v>Mar Chiquita</v>
          </cell>
          <cell r="D544" t="str">
            <v>Mar Chiquita</v>
          </cell>
          <cell r="E544" t="str">
            <v>Buenos Aires</v>
          </cell>
          <cell r="F544" t="str">
            <v>Outdoor</v>
          </cell>
          <cell r="G544" t="str">
            <v>Mar Chiquita,Mar Chiquita,Buenos Aires,RARBMCQ01GABINETE</v>
          </cell>
          <cell r="H544">
            <v>0</v>
          </cell>
          <cell r="I544" t="str">
            <v>37°44'33,67"S</v>
          </cell>
          <cell r="J544" t="str">
            <v>57°25'58,89"W</v>
          </cell>
          <cell r="K544" t="str">
            <v>172.31.210.146</v>
          </cell>
          <cell r="L544" t="str">
            <v>FIBERHOME</v>
          </cell>
          <cell r="M544">
            <v>2017010534</v>
          </cell>
          <cell r="N544" t="str">
            <v>ATN910B</v>
          </cell>
          <cell r="O544" t="str">
            <v>ENTREGADO</v>
          </cell>
          <cell r="P544" t="str">
            <v>OK</v>
          </cell>
          <cell r="Q544" t="str">
            <v>OK</v>
          </cell>
          <cell r="R544">
            <v>43601</v>
          </cell>
          <cell r="S544">
            <v>21870.487577639749</v>
          </cell>
          <cell r="T544">
            <v>4284</v>
          </cell>
          <cell r="U544">
            <v>3500</v>
          </cell>
          <cell r="V544">
            <v>7784</v>
          </cell>
        </row>
        <row r="545">
          <cell r="C545" t="str">
            <v>Azucena</v>
          </cell>
          <cell r="D545" t="str">
            <v>Tandil</v>
          </cell>
          <cell r="E545" t="str">
            <v>Buenos Aires</v>
          </cell>
          <cell r="F545" t="str">
            <v>Outdoor</v>
          </cell>
          <cell r="G545" t="str">
            <v>Azucena,Tandil,Buenos Aires,RARBAZU01GABINETE</v>
          </cell>
          <cell r="H545">
            <v>0</v>
          </cell>
          <cell r="I545" t="str">
            <v>37°29'12,99"S</v>
          </cell>
          <cell r="J545" t="str">
            <v>59°17'35,97"W</v>
          </cell>
          <cell r="K545" t="str">
            <v>172.31.216.162</v>
          </cell>
          <cell r="L545" t="str">
            <v>FIBERHOME</v>
          </cell>
          <cell r="M545">
            <v>20177010841</v>
          </cell>
          <cell r="N545" t="str">
            <v>ATN910B</v>
          </cell>
          <cell r="O545" t="str">
            <v>ENTREGADO</v>
          </cell>
          <cell r="P545" t="str">
            <v>OK</v>
          </cell>
          <cell r="Q545" t="str">
            <v>OK</v>
          </cell>
          <cell r="R545">
            <v>43598</v>
          </cell>
          <cell r="S545">
            <v>21870.487577639749</v>
          </cell>
          <cell r="T545">
            <v>4284</v>
          </cell>
          <cell r="U545">
            <v>3500</v>
          </cell>
          <cell r="V545">
            <v>7784</v>
          </cell>
        </row>
        <row r="546">
          <cell r="C546" t="str">
            <v>Los Pirpintos</v>
          </cell>
          <cell r="D546" t="str">
            <v>Los Pirpintos</v>
          </cell>
          <cell r="E546" t="str">
            <v>Santiago del Estero</v>
          </cell>
          <cell r="F546" t="str">
            <v>Outdoor</v>
          </cell>
          <cell r="G546" t="str">
            <v>Los Pirpintos,Los Pirpintos,Santiago del Estero,RARGLPP01GABINETE</v>
          </cell>
          <cell r="H546">
            <v>0</v>
          </cell>
          <cell r="I546" t="str">
            <v>26°07'59,13"S</v>
          </cell>
          <cell r="J546" t="str">
            <v>62°04'22,64"W</v>
          </cell>
          <cell r="K546" t="str">
            <v>172.31.223.122</v>
          </cell>
          <cell r="L546" t="str">
            <v>FIBERHOME</v>
          </cell>
          <cell r="M546">
            <v>2017010713</v>
          </cell>
          <cell r="N546" t="str">
            <v>ATN910B</v>
          </cell>
          <cell r="O546" t="str">
            <v>ENTREGADO</v>
          </cell>
          <cell r="P546" t="str">
            <v>OK</v>
          </cell>
          <cell r="Q546" t="str">
            <v>OK</v>
          </cell>
          <cell r="R546">
            <v>43593</v>
          </cell>
          <cell r="S546">
            <v>21870.487577639749</v>
          </cell>
          <cell r="T546">
            <v>4284</v>
          </cell>
          <cell r="U546">
            <v>3500</v>
          </cell>
          <cell r="V546">
            <v>7784</v>
          </cell>
        </row>
        <row r="547">
          <cell r="C547" t="str">
            <v>Fortin Tiburcio</v>
          </cell>
          <cell r="D547" t="str">
            <v>Junin</v>
          </cell>
          <cell r="E547" t="str">
            <v>Buenos Aires</v>
          </cell>
          <cell r="F547" t="str">
            <v>INDOOR</v>
          </cell>
          <cell r="G547" t="str">
            <v>Fortin Tiburcio,Junin,Buenos Aires,RARBTIB01GABINETE</v>
          </cell>
          <cell r="H547">
            <v>0</v>
          </cell>
          <cell r="I547" t="str">
            <v>34°20'48,24"S</v>
          </cell>
          <cell r="J547" t="str">
            <v>61°07'58,69"W</v>
          </cell>
          <cell r="K547" t="str">
            <v>172.31.226.122</v>
          </cell>
          <cell r="L547" t="str">
            <v>FIBERHOME</v>
          </cell>
          <cell r="M547">
            <v>2017010658</v>
          </cell>
          <cell r="N547" t="str">
            <v>ATN910B</v>
          </cell>
          <cell r="O547" t="str">
            <v>ENTREGADO</v>
          </cell>
          <cell r="P547" t="str">
            <v>OK</v>
          </cell>
          <cell r="Q547" t="str">
            <v>OK</v>
          </cell>
          <cell r="R547">
            <v>43847</v>
          </cell>
          <cell r="S547">
            <v>21870.487577639749</v>
          </cell>
          <cell r="T547">
            <v>3618</v>
          </cell>
          <cell r="U547">
            <v>3500</v>
          </cell>
          <cell r="V547">
            <v>7118</v>
          </cell>
        </row>
        <row r="548">
          <cell r="C548" t="str">
            <v>Mocoreta</v>
          </cell>
          <cell r="D548" t="str">
            <v>Monte Caseros</v>
          </cell>
          <cell r="E548" t="str">
            <v>Corrientes</v>
          </cell>
          <cell r="F548" t="str">
            <v>Outdoor</v>
          </cell>
          <cell r="G548" t="str">
            <v>Mocoreta,Monte Caseros,Corrientes,RARWMTA01GABINETE</v>
          </cell>
          <cell r="H548">
            <v>0</v>
          </cell>
          <cell r="I548" t="str">
            <v>30°36'55,30"S</v>
          </cell>
          <cell r="J548" t="str">
            <v>57°58'13,90"W</v>
          </cell>
          <cell r="K548" t="str">
            <v>172.31.231.82</v>
          </cell>
          <cell r="L548" t="str">
            <v>FIBERHOME</v>
          </cell>
          <cell r="M548">
            <v>2017010607</v>
          </cell>
          <cell r="N548" t="str">
            <v>ATN910B</v>
          </cell>
          <cell r="O548" t="str">
            <v>ENTREGADO</v>
          </cell>
          <cell r="P548" t="str">
            <v>OK</v>
          </cell>
          <cell r="Q548" t="str">
            <v>OK</v>
          </cell>
          <cell r="R548">
            <v>43678</v>
          </cell>
          <cell r="S548">
            <v>21870.487577639749</v>
          </cell>
          <cell r="T548">
            <v>4284</v>
          </cell>
          <cell r="U548">
            <v>3500</v>
          </cell>
          <cell r="V548">
            <v>7784</v>
          </cell>
        </row>
        <row r="549">
          <cell r="C549" t="str">
            <v>Rafael Garcia</v>
          </cell>
          <cell r="D549" t="str">
            <v>Santa Maria</v>
          </cell>
          <cell r="E549" t="str">
            <v>Cordoba</v>
          </cell>
          <cell r="F549" t="str">
            <v>Outdoor</v>
          </cell>
          <cell r="G549" t="str">
            <v>Rafael Garcia,Santa Maria,Cordoba,RARXRGC01GABINETE</v>
          </cell>
          <cell r="H549">
            <v>0</v>
          </cell>
          <cell r="I549" t="str">
            <v>31°38'49,57"S</v>
          </cell>
          <cell r="J549" t="str">
            <v>64°15'31,92"W</v>
          </cell>
          <cell r="K549" t="str">
            <v>172.31.230.162</v>
          </cell>
          <cell r="L549" t="str">
            <v>FIBERHOME</v>
          </cell>
          <cell r="M549">
            <v>2017010633</v>
          </cell>
          <cell r="N549" t="str">
            <v>ATN910B</v>
          </cell>
          <cell r="O549" t="str">
            <v>ENTREGADO</v>
          </cell>
          <cell r="P549" t="str">
            <v>OK</v>
          </cell>
          <cell r="Q549" t="str">
            <v>OK</v>
          </cell>
          <cell r="R549">
            <v>43789</v>
          </cell>
          <cell r="S549">
            <v>21870.487577639749</v>
          </cell>
          <cell r="T549">
            <v>4284</v>
          </cell>
          <cell r="U549">
            <v>3500</v>
          </cell>
          <cell r="V549">
            <v>7784</v>
          </cell>
        </row>
        <row r="550">
          <cell r="C550" t="str">
            <v>Nonogasta</v>
          </cell>
          <cell r="D550" t="str">
            <v>Chilecito</v>
          </cell>
          <cell r="E550" t="str">
            <v>La Rioja</v>
          </cell>
          <cell r="F550" t="str">
            <v>Outdoor</v>
          </cell>
          <cell r="G550" t="str">
            <v>Nonogasta,Chilecito,La Rioja,RARFNNG01GABINETE</v>
          </cell>
          <cell r="H550">
            <v>0</v>
          </cell>
          <cell r="I550" t="str">
            <v>29°18'06,14"S</v>
          </cell>
          <cell r="J550" t="str">
            <v>67°30'24,37"W</v>
          </cell>
          <cell r="K550" t="str">
            <v>172.31.227.186</v>
          </cell>
          <cell r="L550" t="str">
            <v>FIBERHOME</v>
          </cell>
          <cell r="M550">
            <v>2017010709</v>
          </cell>
          <cell r="N550" t="str">
            <v>ATN910B</v>
          </cell>
          <cell r="O550" t="str">
            <v>ENTREGADO</v>
          </cell>
          <cell r="P550" t="str">
            <v>OK</v>
          </cell>
          <cell r="Q550" t="str">
            <v>OK</v>
          </cell>
          <cell r="R550">
            <v>43615</v>
          </cell>
          <cell r="S550">
            <v>21870.487577639749</v>
          </cell>
          <cell r="T550">
            <v>4284</v>
          </cell>
          <cell r="U550">
            <v>3500</v>
          </cell>
          <cell r="V550">
            <v>7784</v>
          </cell>
        </row>
        <row r="551">
          <cell r="C551" t="str">
            <v>Los Pozos</v>
          </cell>
          <cell r="D551" t="str">
            <v>Ischilin</v>
          </cell>
          <cell r="E551" t="str">
            <v>Cordoba</v>
          </cell>
          <cell r="F551" t="str">
            <v>Outdoor</v>
          </cell>
          <cell r="G551" t="str">
            <v>Los Pozos,Ischilin,Cordoba,RARXPZS01GABINETE</v>
          </cell>
          <cell r="H551">
            <v>0</v>
          </cell>
          <cell r="I551" t="str">
            <v>30°31'08,00"S</v>
          </cell>
          <cell r="J551" t="str">
            <v>64°15'07,00"W</v>
          </cell>
          <cell r="K551" t="str">
            <v>172.31.230.138</v>
          </cell>
          <cell r="L551" t="str">
            <v>FIBERHOME</v>
          </cell>
          <cell r="M551">
            <v>2017010679</v>
          </cell>
          <cell r="N551" t="str">
            <v>ATN910B</v>
          </cell>
          <cell r="O551" t="str">
            <v>ENTREGADO</v>
          </cell>
          <cell r="P551" t="str">
            <v>OK</v>
          </cell>
          <cell r="Q551" t="str">
            <v>OK</v>
          </cell>
          <cell r="R551">
            <v>43601</v>
          </cell>
          <cell r="S551">
            <v>21870.487577639749</v>
          </cell>
          <cell r="T551">
            <v>4284</v>
          </cell>
          <cell r="U551">
            <v>3500</v>
          </cell>
          <cell r="V551">
            <v>7784</v>
          </cell>
        </row>
        <row r="552">
          <cell r="C552" t="str">
            <v>Devoto</v>
          </cell>
          <cell r="D552" t="str">
            <v>San Justo</v>
          </cell>
          <cell r="E552" t="str">
            <v>Cordoba</v>
          </cell>
          <cell r="F552" t="str">
            <v>Outdoor</v>
          </cell>
          <cell r="G552" t="str">
            <v>Devoto,San Justo,Cordoba,RARXDVT01GABINETE</v>
          </cell>
          <cell r="H552">
            <v>0</v>
          </cell>
          <cell r="I552" t="str">
            <v>31°24'10,98"S</v>
          </cell>
          <cell r="J552" t="str">
            <v>62°18'22,10"W</v>
          </cell>
          <cell r="K552" t="str">
            <v>172.31.230.242</v>
          </cell>
          <cell r="L552" t="str">
            <v>FIBERHOME</v>
          </cell>
          <cell r="M552">
            <v>2017010316</v>
          </cell>
          <cell r="N552" t="str">
            <v>ATN910B</v>
          </cell>
          <cell r="O552" t="str">
            <v>ENTREGADO</v>
          </cell>
          <cell r="P552" t="str">
            <v>OK</v>
          </cell>
          <cell r="Q552" t="str">
            <v>OK</v>
          </cell>
          <cell r="R552">
            <v>43609</v>
          </cell>
          <cell r="S552">
            <v>21870.487577639749</v>
          </cell>
          <cell r="T552">
            <v>4284</v>
          </cell>
          <cell r="U552">
            <v>3500</v>
          </cell>
          <cell r="V552">
            <v>7784</v>
          </cell>
        </row>
        <row r="553">
          <cell r="C553" t="str">
            <v>El Cabure</v>
          </cell>
          <cell r="D553" t="str">
            <v>Los Pirpintos</v>
          </cell>
          <cell r="E553" t="str">
            <v>Santiago del Estero</v>
          </cell>
          <cell r="F553" t="str">
            <v>Outdoor</v>
          </cell>
          <cell r="G553" t="str">
            <v>El Cabure,Los Pirpintos,Santiago del Estero,RARGECB01GABINETE</v>
          </cell>
          <cell r="H553">
            <v>0</v>
          </cell>
          <cell r="I553" t="str">
            <v>26°00'48,88"S</v>
          </cell>
          <cell r="J553" t="str">
            <v>62°20'18,23"W</v>
          </cell>
          <cell r="K553" t="str">
            <v>172.31.223.130</v>
          </cell>
          <cell r="L553" t="str">
            <v>FIBERHOME</v>
          </cell>
          <cell r="M553">
            <v>2017010830</v>
          </cell>
          <cell r="N553" t="str">
            <v>ATN910B</v>
          </cell>
          <cell r="O553" t="str">
            <v>ENTREGADO</v>
          </cell>
          <cell r="P553" t="str">
            <v>OK</v>
          </cell>
          <cell r="Q553" t="str">
            <v>OK</v>
          </cell>
          <cell r="R553">
            <v>43644</v>
          </cell>
          <cell r="S553">
            <v>21870.487577639749</v>
          </cell>
          <cell r="T553">
            <v>4284</v>
          </cell>
          <cell r="U553">
            <v>3500</v>
          </cell>
          <cell r="V553">
            <v>7784</v>
          </cell>
        </row>
        <row r="554">
          <cell r="C554" t="str">
            <v>General Fotheringham</v>
          </cell>
          <cell r="D554" t="str">
            <v>Tercero Arriba</v>
          </cell>
          <cell r="E554" t="str">
            <v>Cordoba</v>
          </cell>
          <cell r="F554" t="str">
            <v>Outdoor</v>
          </cell>
          <cell r="G554" t="str">
            <v>General Fotheringham,Tercero Arriba,Cordoba,RARXFTH01GABINETE</v>
          </cell>
          <cell r="H554">
            <v>0</v>
          </cell>
          <cell r="I554" t="str">
            <v>32°19'26,13"S</v>
          </cell>
          <cell r="J554" t="str">
            <v>63°52'04,88"W</v>
          </cell>
          <cell r="K554" t="str">
            <v>172.31.217.154</v>
          </cell>
          <cell r="L554" t="str">
            <v>FIBERHOME</v>
          </cell>
          <cell r="N554" t="str">
            <v>ATN910B</v>
          </cell>
          <cell r="O554" t="str">
            <v>ENTREGADO</v>
          </cell>
          <cell r="P554" t="str">
            <v>OK</v>
          </cell>
          <cell r="Q554" t="str">
            <v>OK</v>
          </cell>
          <cell r="R554">
            <v>43593</v>
          </cell>
          <cell r="S554">
            <v>21870.487577639749</v>
          </cell>
          <cell r="T554">
            <v>4284</v>
          </cell>
          <cell r="U554">
            <v>3500</v>
          </cell>
          <cell r="V554">
            <v>7784</v>
          </cell>
        </row>
        <row r="555">
          <cell r="C555" t="str">
            <v>Barrio colonia conesa</v>
          </cell>
          <cell r="D555" t="str">
            <v>Conesa</v>
          </cell>
          <cell r="E555" t="str">
            <v>Rio Negro</v>
          </cell>
          <cell r="F555" t="str">
            <v>Outdoor</v>
          </cell>
          <cell r="G555" t="str">
            <v>Barrio colonia conesa,Conesa,Rio Negro,RARRBCN01GABINETE</v>
          </cell>
          <cell r="H555">
            <v>0</v>
          </cell>
          <cell r="I555" t="str">
            <v xml:space="preserve">40°09'08,59"S </v>
          </cell>
          <cell r="J555" t="str">
            <v>64°20'38,70"W</v>
          </cell>
          <cell r="K555" t="str">
            <v>172.31.220.34</v>
          </cell>
          <cell r="L555" t="str">
            <v>FIBERHOME</v>
          </cell>
          <cell r="M555">
            <v>2017010649</v>
          </cell>
          <cell r="N555" t="str">
            <v>ATN910B</v>
          </cell>
          <cell r="O555" t="str">
            <v>ENTREGADO</v>
          </cell>
          <cell r="P555" t="str">
            <v>OK</v>
          </cell>
          <cell r="Q555" t="str">
            <v>OK</v>
          </cell>
          <cell r="R555">
            <v>43644</v>
          </cell>
          <cell r="S555">
            <v>21870.487577639749</v>
          </cell>
          <cell r="T555">
            <v>4284</v>
          </cell>
          <cell r="U555">
            <v>3500</v>
          </cell>
          <cell r="V555">
            <v>7784</v>
          </cell>
        </row>
        <row r="556">
          <cell r="C556" t="str">
            <v>Bella Italia</v>
          </cell>
          <cell r="D556" t="str">
            <v>Castellanos</v>
          </cell>
          <cell r="E556" t="str">
            <v>Santa Fe</v>
          </cell>
          <cell r="F556" t="str">
            <v>Outdoor</v>
          </cell>
          <cell r="G556" t="str">
            <v>Bella Italia,Castellanos,Santa Fe,RARSBIT01GABINETE</v>
          </cell>
          <cell r="H556">
            <v>0</v>
          </cell>
          <cell r="I556" t="str">
            <v>31°16'56,49"S</v>
          </cell>
          <cell r="J556" t="str">
            <v>61°24'33,81"W</v>
          </cell>
          <cell r="K556" t="str">
            <v>172.31.214.138</v>
          </cell>
          <cell r="L556" t="str">
            <v>FIBERHOME</v>
          </cell>
          <cell r="M556">
            <v>2017011087</v>
          </cell>
          <cell r="N556" t="str">
            <v>ATN910B</v>
          </cell>
          <cell r="O556" t="str">
            <v>ENTREGADO</v>
          </cell>
          <cell r="P556" t="str">
            <v>OK</v>
          </cell>
          <cell r="Q556" t="str">
            <v>OK</v>
          </cell>
          <cell r="R556">
            <v>43609</v>
          </cell>
          <cell r="S556">
            <v>21870.487577639749</v>
          </cell>
          <cell r="T556">
            <v>4284</v>
          </cell>
          <cell r="U556">
            <v>3500</v>
          </cell>
          <cell r="V556">
            <v>7784</v>
          </cell>
        </row>
        <row r="557">
          <cell r="C557" t="str">
            <v>Monte de Los Gauchos</v>
          </cell>
          <cell r="D557" t="str">
            <v>Rio Cuarto</v>
          </cell>
          <cell r="E557" t="str">
            <v>Cordoba</v>
          </cell>
          <cell r="F557" t="str">
            <v>Outdoor</v>
          </cell>
          <cell r="G557" t="str">
            <v>Monte de Los Gauchos,Rio Cuarto,Cordoba,RARXMGU01GABINETE</v>
          </cell>
          <cell r="H557">
            <v>0</v>
          </cell>
          <cell r="K557" t="str">
            <v>172.31.217.194</v>
          </cell>
          <cell r="L557" t="str">
            <v>FIBERHOME</v>
          </cell>
          <cell r="M557">
            <v>2017011097</v>
          </cell>
          <cell r="N557" t="str">
            <v>ATN910B</v>
          </cell>
          <cell r="O557" t="str">
            <v>ENTREGADO</v>
          </cell>
          <cell r="P557" t="str">
            <v>OK</v>
          </cell>
          <cell r="Q557" t="str">
            <v>OK</v>
          </cell>
          <cell r="R557">
            <v>43587</v>
          </cell>
          <cell r="S557">
            <v>21870.487577639749</v>
          </cell>
          <cell r="T557">
            <v>4284</v>
          </cell>
          <cell r="U557">
            <v>3500</v>
          </cell>
          <cell r="V557">
            <v>7784</v>
          </cell>
        </row>
        <row r="558">
          <cell r="C558" t="str">
            <v>Mojon Grande</v>
          </cell>
          <cell r="D558" t="str">
            <v>San Javier</v>
          </cell>
          <cell r="E558" t="str">
            <v>Misiones</v>
          </cell>
          <cell r="F558" t="str">
            <v>Outdoor</v>
          </cell>
          <cell r="G558" t="str">
            <v>Mojon Grande,San Javier,Misiones,RARNMJG01GABINETE</v>
          </cell>
          <cell r="H558">
            <v>0</v>
          </cell>
          <cell r="I558" t="str">
            <v>27°42'49,00"S</v>
          </cell>
          <cell r="J558" t="str">
            <v>55°09'28,20"W</v>
          </cell>
          <cell r="K558" t="str">
            <v>172.31.227.170</v>
          </cell>
          <cell r="L558" t="str">
            <v>FIBERHOME</v>
          </cell>
          <cell r="S558">
            <v>21870.487577639749</v>
          </cell>
          <cell r="T558">
            <v>4284</v>
          </cell>
          <cell r="V558">
            <v>4284</v>
          </cell>
        </row>
        <row r="559">
          <cell r="C559" t="str">
            <v>Osvaldo Magnasco</v>
          </cell>
          <cell r="D559" t="str">
            <v>Concordia</v>
          </cell>
          <cell r="E559" t="str">
            <v>Entre Rios</v>
          </cell>
          <cell r="F559" t="str">
            <v>Outdoor</v>
          </cell>
          <cell r="G559" t="str">
            <v>Osvaldo Magnasco,Concordia,Entre Rios,RAREOMG01GABINETE</v>
          </cell>
          <cell r="H559">
            <v>0</v>
          </cell>
          <cell r="I559" t="str">
            <v>31°18'45,80"S</v>
          </cell>
          <cell r="J559" t="str">
            <v>58° 3'33,43"W</v>
          </cell>
          <cell r="K559" t="str">
            <v>172.31.212.202</v>
          </cell>
          <cell r="L559" t="str">
            <v>FIBERHOME</v>
          </cell>
          <cell r="N559" t="str">
            <v>ATN910B</v>
          </cell>
          <cell r="O559" t="str">
            <v>ENTREGADO</v>
          </cell>
          <cell r="P559" t="str">
            <v>OK</v>
          </cell>
          <cell r="Q559" t="str">
            <v>NOOK</v>
          </cell>
          <cell r="R559">
            <v>43872</v>
          </cell>
          <cell r="S559">
            <v>21870.487577639749</v>
          </cell>
          <cell r="T559">
            <v>4284</v>
          </cell>
          <cell r="U559">
            <v>3500</v>
          </cell>
          <cell r="V559">
            <v>7784</v>
          </cell>
        </row>
        <row r="560">
          <cell r="C560" t="str">
            <v>Bonpland</v>
          </cell>
          <cell r="D560" t="str">
            <v>Paso de Los Libres</v>
          </cell>
          <cell r="E560" t="str">
            <v>Corrientes</v>
          </cell>
          <cell r="F560" t="str">
            <v>Outdoor</v>
          </cell>
          <cell r="G560" t="str">
            <v>Bonpland,Paso de Los Libres,Corrientes,RARWBNP01GABINETE</v>
          </cell>
          <cell r="H560">
            <v>0</v>
          </cell>
          <cell r="I560" t="str">
            <v>29°49'01,50"S</v>
          </cell>
          <cell r="J560" t="str">
            <v>57°25'38,50"W</v>
          </cell>
          <cell r="K560" t="str">
            <v>172.31.232.202</v>
          </cell>
          <cell r="L560" t="str">
            <v>FIBERHOME</v>
          </cell>
          <cell r="M560">
            <v>2017010424</v>
          </cell>
          <cell r="N560" t="str">
            <v>ATN910B</v>
          </cell>
          <cell r="O560" t="str">
            <v>ENTREGADO</v>
          </cell>
          <cell r="P560" t="str">
            <v>OK</v>
          </cell>
          <cell r="Q560" t="str">
            <v>OK</v>
          </cell>
          <cell r="R560">
            <v>43677</v>
          </cell>
          <cell r="S560">
            <v>21870.487577639749</v>
          </cell>
          <cell r="T560">
            <v>4284</v>
          </cell>
          <cell r="U560">
            <v>3500</v>
          </cell>
          <cell r="V560">
            <v>7784</v>
          </cell>
        </row>
        <row r="561">
          <cell r="C561" t="str">
            <v>Los Tigres</v>
          </cell>
          <cell r="D561" t="str">
            <v>Los Pirpintos</v>
          </cell>
          <cell r="E561" t="str">
            <v>Santiago del Estero</v>
          </cell>
          <cell r="F561" t="str">
            <v>Outdoor</v>
          </cell>
          <cell r="G561" t="str">
            <v>Los Tigres,Los Pirpintos,Santiago del Estero,RARGLTG01GABINETE</v>
          </cell>
          <cell r="H561">
            <v>0</v>
          </cell>
          <cell r="K561" t="str">
            <v>172.31.223.138</v>
          </cell>
          <cell r="L561" t="str">
            <v>FIBERHOME</v>
          </cell>
          <cell r="M561">
            <v>2017010603</v>
          </cell>
          <cell r="N561" t="str">
            <v>ATN910B</v>
          </cell>
          <cell r="O561" t="str">
            <v>ENTREGADO</v>
          </cell>
          <cell r="P561" t="str">
            <v>OK</v>
          </cell>
          <cell r="Q561" t="str">
            <v>OK</v>
          </cell>
          <cell r="R561">
            <v>43608</v>
          </cell>
          <cell r="S561">
            <v>21870.487577639749</v>
          </cell>
          <cell r="T561">
            <v>4284</v>
          </cell>
          <cell r="U561">
            <v>3500</v>
          </cell>
          <cell r="V561">
            <v>7784</v>
          </cell>
        </row>
        <row r="562">
          <cell r="C562" t="str">
            <v>Miraflores</v>
          </cell>
          <cell r="D562" t="str">
            <v>San Pedro</v>
          </cell>
          <cell r="E562" t="str">
            <v>Jujuy</v>
          </cell>
          <cell r="F562" t="str">
            <v>Outdoor</v>
          </cell>
          <cell r="G562" t="str">
            <v>Miraflores,San Pedro,Jujuy,RARYMRF01GABINETE</v>
          </cell>
          <cell r="H562">
            <v>0</v>
          </cell>
          <cell r="I562" t="str">
            <v>24°13'30,50"S</v>
          </cell>
          <cell r="J562" t="str">
            <v>64°49'20,20"W</v>
          </cell>
          <cell r="K562" t="str">
            <v>172.31.221.58</v>
          </cell>
          <cell r="L562" t="str">
            <v>FIBERHOME</v>
          </cell>
          <cell r="M562">
            <v>2017011103</v>
          </cell>
          <cell r="N562" t="str">
            <v>ATN910B</v>
          </cell>
          <cell r="O562" t="str">
            <v>ENTREGADO</v>
          </cell>
          <cell r="P562" t="str">
            <v>OK</v>
          </cell>
          <cell r="Q562" t="str">
            <v>OK</v>
          </cell>
          <cell r="R562">
            <v>43615</v>
          </cell>
          <cell r="S562">
            <v>21870.487577639749</v>
          </cell>
          <cell r="T562">
            <v>4284</v>
          </cell>
          <cell r="U562">
            <v>3500</v>
          </cell>
          <cell r="V562">
            <v>7784</v>
          </cell>
        </row>
        <row r="563">
          <cell r="C563" t="str">
            <v>El Juncal</v>
          </cell>
          <cell r="D563" t="str">
            <v>Adolfo Alsina</v>
          </cell>
          <cell r="E563" t="str">
            <v>Rio Negro</v>
          </cell>
          <cell r="F563" t="str">
            <v>Outdoor</v>
          </cell>
          <cell r="G563" t="str">
            <v>El Juncal,Adolfo Alsina,Rio Negro,RARREJL01GABINETE</v>
          </cell>
          <cell r="H563">
            <v>0</v>
          </cell>
          <cell r="I563" t="str">
            <v>40°48'26,10''S</v>
          </cell>
          <cell r="J563" t="str">
            <v>63°07'34,80"W</v>
          </cell>
          <cell r="K563" t="str">
            <v>172.31.220.58</v>
          </cell>
          <cell r="L563" t="str">
            <v>FIBERHOME</v>
          </cell>
          <cell r="M563">
            <v>2017010858</v>
          </cell>
          <cell r="N563" t="str">
            <v>ATN910B</v>
          </cell>
          <cell r="O563" t="str">
            <v>ENTREGADO</v>
          </cell>
          <cell r="P563" t="str">
            <v>OK</v>
          </cell>
          <cell r="Q563" t="str">
            <v>OK</v>
          </cell>
          <cell r="R563">
            <v>43602</v>
          </cell>
          <cell r="S563">
            <v>21870.487577639749</v>
          </cell>
          <cell r="T563">
            <v>4284</v>
          </cell>
          <cell r="U563">
            <v>3500</v>
          </cell>
          <cell r="V563">
            <v>7784</v>
          </cell>
        </row>
        <row r="564">
          <cell r="C564" t="str">
            <v>Villa La Ribera</v>
          </cell>
          <cell r="D564" t="str">
            <v>Iriondo</v>
          </cell>
          <cell r="E564" t="str">
            <v>Santa Fe</v>
          </cell>
          <cell r="F564" t="str">
            <v>Outdoor</v>
          </cell>
          <cell r="G564" t="str">
            <v>Villa La Ribera,Iriondo,Santa Fe,RARSVLR01GABINETE</v>
          </cell>
          <cell r="H564">
            <v>0</v>
          </cell>
          <cell r="I564" t="str">
            <v>32°38'05,16"S</v>
          </cell>
          <cell r="J564" t="str">
            <v>60°49'15,51"W</v>
          </cell>
          <cell r="K564" t="str">
            <v>172.31.214.186</v>
          </cell>
          <cell r="L564" t="str">
            <v>FIBERHOME</v>
          </cell>
          <cell r="M564">
            <v>2017018777</v>
          </cell>
          <cell r="N564" t="str">
            <v>ATN910B</v>
          </cell>
          <cell r="O564" t="str">
            <v>ENTREGADO</v>
          </cell>
          <cell r="P564" t="str">
            <v>OK</v>
          </cell>
          <cell r="Q564" t="str">
            <v>OK</v>
          </cell>
          <cell r="R564">
            <v>43725</v>
          </cell>
          <cell r="S564">
            <v>21870.487577639749</v>
          </cell>
          <cell r="T564">
            <v>4284</v>
          </cell>
          <cell r="U564">
            <v>3500</v>
          </cell>
          <cell r="V564">
            <v>7784</v>
          </cell>
        </row>
        <row r="565">
          <cell r="C565" t="str">
            <v>Barrio Justo P. Castro IV</v>
          </cell>
          <cell r="D565" t="str">
            <v>Caucete</v>
          </cell>
          <cell r="E565" t="str">
            <v>San Juan</v>
          </cell>
          <cell r="F565" t="str">
            <v>Outdoor</v>
          </cell>
          <cell r="G565" t="str">
            <v>Barrio Justo P. Castro IV,Caucete,San Juan,RARJJPC01GABINETE</v>
          </cell>
          <cell r="H565">
            <v>0</v>
          </cell>
          <cell r="I565" t="str">
            <v>31°37'39,96"S</v>
          </cell>
          <cell r="J565" t="str">
            <v>68°18'08,23"W</v>
          </cell>
          <cell r="K565" t="str">
            <v>172.31.225.34</v>
          </cell>
          <cell r="L565" t="str">
            <v>FIBERHOME</v>
          </cell>
          <cell r="M565">
            <v>2017010749</v>
          </cell>
          <cell r="N565" t="str">
            <v>ATN910B</v>
          </cell>
          <cell r="O565" t="str">
            <v>ENTREGADO</v>
          </cell>
          <cell r="P565" t="str">
            <v>OK</v>
          </cell>
          <cell r="Q565" t="str">
            <v>OK</v>
          </cell>
          <cell r="R565">
            <v>43644</v>
          </cell>
          <cell r="S565">
            <v>21870.487577639749</v>
          </cell>
          <cell r="T565">
            <v>4284</v>
          </cell>
          <cell r="U565">
            <v>3500</v>
          </cell>
          <cell r="V565">
            <v>7784</v>
          </cell>
        </row>
        <row r="566">
          <cell r="C566" t="str">
            <v>Sinsacate</v>
          </cell>
          <cell r="D566" t="str">
            <v>Totoral</v>
          </cell>
          <cell r="E566" t="str">
            <v>Cordoba</v>
          </cell>
          <cell r="F566" t="str">
            <v>Outdoor</v>
          </cell>
          <cell r="G566" t="str">
            <v>Sinsacate,Totoral,Cordoba,RARXSSC01GABINETE</v>
          </cell>
          <cell r="H566">
            <v>0</v>
          </cell>
          <cell r="I566" t="str">
            <v>30°56'34,93"S</v>
          </cell>
          <cell r="J566" t="str">
            <v>64°05'41,18"W</v>
          </cell>
          <cell r="K566" t="str">
            <v>172.31.230.106</v>
          </cell>
          <cell r="L566" t="str">
            <v>FIBERHOME</v>
          </cell>
          <cell r="M566">
            <v>2017010380</v>
          </cell>
          <cell r="N566" t="str">
            <v>ATN910B</v>
          </cell>
          <cell r="O566" t="str">
            <v>ENTREGADO</v>
          </cell>
          <cell r="S566">
            <v>21870.487577639749</v>
          </cell>
          <cell r="T566">
            <v>4284</v>
          </cell>
          <cell r="U566">
            <v>3500</v>
          </cell>
          <cell r="V566">
            <v>7784</v>
          </cell>
        </row>
        <row r="567">
          <cell r="C567" t="str">
            <v>Lozada</v>
          </cell>
          <cell r="D567" t="str">
            <v>Santa Maria</v>
          </cell>
          <cell r="E567" t="str">
            <v>Cordoba</v>
          </cell>
          <cell r="F567" t="str">
            <v>Outdoor</v>
          </cell>
          <cell r="G567" t="str">
            <v>Lozada,Santa Maria,Cordoba,RARXLZD01GABINETE</v>
          </cell>
          <cell r="H567">
            <v>0</v>
          </cell>
          <cell r="I567" t="str">
            <v>31°38'51,70"S</v>
          </cell>
          <cell r="J567" t="str">
            <v>64°05'26,90"W</v>
          </cell>
          <cell r="K567" t="str">
            <v>172.31.231.42</v>
          </cell>
          <cell r="L567" t="str">
            <v>FIBERHOME</v>
          </cell>
          <cell r="M567">
            <v>2017010623</v>
          </cell>
          <cell r="N567" t="str">
            <v>ATN910B</v>
          </cell>
          <cell r="O567" t="str">
            <v>ENTREGADO</v>
          </cell>
          <cell r="P567" t="str">
            <v>OK</v>
          </cell>
          <cell r="Q567" t="str">
            <v>OK</v>
          </cell>
          <cell r="R567">
            <v>43620</v>
          </cell>
          <cell r="S567">
            <v>21870.487577639749</v>
          </cell>
          <cell r="T567">
            <v>4284</v>
          </cell>
          <cell r="U567">
            <v>3500</v>
          </cell>
          <cell r="V567">
            <v>7784</v>
          </cell>
        </row>
        <row r="568">
          <cell r="C568" t="str">
            <v>Socavones</v>
          </cell>
          <cell r="D568" t="str">
            <v>Santa Maria</v>
          </cell>
          <cell r="E568" t="str">
            <v>Cordoba</v>
          </cell>
          <cell r="F568" t="str">
            <v>Outdoor</v>
          </cell>
          <cell r="G568" t="str">
            <v>Socavones,Santa Maria,Cordoba,RARXSCV01GABINETE</v>
          </cell>
          <cell r="H568">
            <v>0</v>
          </cell>
          <cell r="I568" t="str">
            <v>31°31'37,58"S</v>
          </cell>
          <cell r="J568" t="str">
            <v>64°08'50,30"W</v>
          </cell>
          <cell r="K568" t="str">
            <v>172.31.232.186</v>
          </cell>
          <cell r="L568" t="str">
            <v>FIBERHOME</v>
          </cell>
          <cell r="M568">
            <v>2017010779</v>
          </cell>
          <cell r="N568" t="str">
            <v>ATN910B</v>
          </cell>
          <cell r="O568" t="str">
            <v>ENTREGADO</v>
          </cell>
          <cell r="P568" t="str">
            <v>OK</v>
          </cell>
          <cell r="Q568" t="str">
            <v>OK</v>
          </cell>
          <cell r="R568">
            <v>43630</v>
          </cell>
          <cell r="S568">
            <v>21870.487577639749</v>
          </cell>
          <cell r="T568">
            <v>4284</v>
          </cell>
          <cell r="U568">
            <v>3500</v>
          </cell>
          <cell r="V568">
            <v>7784</v>
          </cell>
        </row>
        <row r="569">
          <cell r="C569" t="str">
            <v>Parapeti</v>
          </cell>
          <cell r="D569" t="str">
            <v>San Pedro</v>
          </cell>
          <cell r="E569" t="str">
            <v>Jujuy</v>
          </cell>
          <cell r="F569" t="str">
            <v>Outdoor</v>
          </cell>
          <cell r="G569" t="str">
            <v>Parapeti,San Pedro,Jujuy,RARYPPT01GABINETE</v>
          </cell>
          <cell r="H569">
            <v>0</v>
          </cell>
          <cell r="I569" t="str">
            <v>24°14'15,40"S</v>
          </cell>
          <cell r="J569" t="str">
            <v>64°50'47,70"W</v>
          </cell>
          <cell r="K569" t="str">
            <v>172.31.222.18</v>
          </cell>
          <cell r="L569" t="str">
            <v>FIBERHOME</v>
          </cell>
          <cell r="M569">
            <v>2017010845</v>
          </cell>
          <cell r="N569" t="str">
            <v>ATN910B</v>
          </cell>
          <cell r="R569">
            <v>43640</v>
          </cell>
          <cell r="S569">
            <v>21870.487577639749</v>
          </cell>
          <cell r="T569">
            <v>4284</v>
          </cell>
          <cell r="U569">
            <v>3500</v>
          </cell>
          <cell r="V569">
            <v>7784</v>
          </cell>
        </row>
        <row r="570">
          <cell r="C570" t="str">
            <v>La Esperanza</v>
          </cell>
          <cell r="D570" t="str">
            <v>San Pedro</v>
          </cell>
          <cell r="E570" t="str">
            <v>Jujuy</v>
          </cell>
          <cell r="F570" t="str">
            <v>Outdoor</v>
          </cell>
          <cell r="G570" t="str">
            <v>La Esperanza,San Pedro,Jujuy,RARYLEZ01GABINETE</v>
          </cell>
          <cell r="H570">
            <v>0</v>
          </cell>
          <cell r="I570" t="str">
            <v>24°13'38,90"S</v>
          </cell>
          <cell r="J570" t="str">
            <v>64°50'27,90"W</v>
          </cell>
          <cell r="K570" t="str">
            <v>172.31.222.42</v>
          </cell>
          <cell r="L570" t="str">
            <v>FIBERHOME</v>
          </cell>
          <cell r="M570">
            <v>2017011053</v>
          </cell>
          <cell r="N570" t="str">
            <v>ATN910B</v>
          </cell>
          <cell r="O570" t="str">
            <v>ENTREGADO</v>
          </cell>
          <cell r="P570" t="str">
            <v>OK</v>
          </cell>
          <cell r="Q570" t="str">
            <v>OK</v>
          </cell>
          <cell r="R570">
            <v>43640</v>
          </cell>
          <cell r="S570">
            <v>21870.487577639749</v>
          </cell>
          <cell r="T570">
            <v>4284</v>
          </cell>
          <cell r="U570">
            <v>3500</v>
          </cell>
          <cell r="V570">
            <v>7784</v>
          </cell>
        </row>
        <row r="571">
          <cell r="C571" t="str">
            <v>Cruz de Los Milagros</v>
          </cell>
          <cell r="D571" t="str">
            <v>Lavalle</v>
          </cell>
          <cell r="E571" t="str">
            <v>Corrientes</v>
          </cell>
          <cell r="F571" t="str">
            <v>Outdoor</v>
          </cell>
          <cell r="G571" t="str">
            <v>Cruz de Los Milagros,Lavalle,Corrientes,RARWCMI01GABINETE</v>
          </cell>
          <cell r="H571">
            <v>0</v>
          </cell>
          <cell r="I571" t="str">
            <v>28°50'13,30"S</v>
          </cell>
          <cell r="J571" t="str">
            <v>59°00'12,80"W</v>
          </cell>
          <cell r="K571" t="str">
            <v>172.31.211.98</v>
          </cell>
          <cell r="L571" t="str">
            <v>FIBERHOME</v>
          </cell>
          <cell r="M571">
            <v>2017010869</v>
          </cell>
          <cell r="N571" t="str">
            <v>ATN910B</v>
          </cell>
          <cell r="O571" t="str">
            <v>ENTREGADO</v>
          </cell>
          <cell r="P571" t="str">
            <v>OK</v>
          </cell>
          <cell r="Q571" t="str">
            <v>OK</v>
          </cell>
          <cell r="R571">
            <v>43588</v>
          </cell>
          <cell r="S571">
            <v>21870.487577639749</v>
          </cell>
          <cell r="T571">
            <v>4284</v>
          </cell>
          <cell r="U571">
            <v>3500</v>
          </cell>
          <cell r="V571">
            <v>7784</v>
          </cell>
        </row>
        <row r="572">
          <cell r="C572" t="str">
            <v>El Fuertecito</v>
          </cell>
          <cell r="D572" t="str">
            <v>San Justo</v>
          </cell>
          <cell r="E572" t="str">
            <v>Cordoba</v>
          </cell>
          <cell r="F572" t="str">
            <v>Outdoor</v>
          </cell>
          <cell r="G572" t="str">
            <v>El Fuertecito,San Justo,Cordoba,RARXEFT01GABINETE</v>
          </cell>
          <cell r="H572">
            <v>0</v>
          </cell>
          <cell r="I572" t="str">
            <v>31°24'16,28"S</v>
          </cell>
          <cell r="J572" t="str">
            <v>62°58'18,30"W</v>
          </cell>
          <cell r="K572" t="str">
            <v>172.31.231.10</v>
          </cell>
          <cell r="L572" t="str">
            <v>FIBERHOME</v>
          </cell>
          <cell r="M572">
            <v>2017010575</v>
          </cell>
          <cell r="N572" t="str">
            <v>ATN910B</v>
          </cell>
          <cell r="O572" t="str">
            <v>ENTREGADO</v>
          </cell>
          <cell r="P572" t="str">
            <v>OK</v>
          </cell>
          <cell r="Q572" t="str">
            <v>OK</v>
          </cell>
          <cell r="R572">
            <v>43588</v>
          </cell>
          <cell r="S572">
            <v>21870.487577639749</v>
          </cell>
          <cell r="T572">
            <v>4284</v>
          </cell>
          <cell r="U572">
            <v>3500</v>
          </cell>
          <cell r="V572">
            <v>7784</v>
          </cell>
        </row>
        <row r="573">
          <cell r="C573" t="str">
            <v>Villa Belgrano</v>
          </cell>
          <cell r="D573" t="str">
            <v>Juan Bautista Alberdi</v>
          </cell>
          <cell r="E573" t="str">
            <v>Tucuman</v>
          </cell>
          <cell r="F573" t="str">
            <v>Outdoor</v>
          </cell>
          <cell r="G573" t="str">
            <v>Villa Belgrano,Juan Bautista Alberdi,Tucuman,RARTVAB01GABINETE</v>
          </cell>
          <cell r="H573">
            <v>0</v>
          </cell>
          <cell r="K573" t="str">
            <v>172.31.224.66</v>
          </cell>
          <cell r="L573" t="str">
            <v>FIBERHOME</v>
          </cell>
          <cell r="M573">
            <v>201701097</v>
          </cell>
          <cell r="N573" t="str">
            <v>ATN910B</v>
          </cell>
          <cell r="O573" t="str">
            <v>ENTREGADO</v>
          </cell>
          <cell r="P573" t="str">
            <v>OK</v>
          </cell>
          <cell r="Q573" t="str">
            <v>OK</v>
          </cell>
          <cell r="R573">
            <v>43552</v>
          </cell>
          <cell r="S573">
            <v>21870.487577639749</v>
          </cell>
          <cell r="T573">
            <v>4284</v>
          </cell>
          <cell r="U573">
            <v>3500</v>
          </cell>
          <cell r="V573">
            <v>7784</v>
          </cell>
        </row>
        <row r="574">
          <cell r="C574" t="str">
            <v>Las Barrancas/ Las Juntas</v>
          </cell>
          <cell r="D574" t="str">
            <v>Belen</v>
          </cell>
          <cell r="E574" t="str">
            <v>Catamarca</v>
          </cell>
          <cell r="F574" t="str">
            <v>Outdoor</v>
          </cell>
          <cell r="G574" t="str">
            <v>Las Barrancas/ Las Juntas,Belen,Catamarca,RARKLTS01GABINETE</v>
          </cell>
          <cell r="H574">
            <v>0</v>
          </cell>
          <cell r="I574" t="str">
            <v>27°32'09,32"S</v>
          </cell>
          <cell r="J574" t="str">
            <v>67°07'09,15"W</v>
          </cell>
          <cell r="K574" t="str">
            <v>172.31.220.202</v>
          </cell>
          <cell r="L574" t="str">
            <v>FIBERHOME</v>
          </cell>
          <cell r="N574" t="str">
            <v>ATN910B</v>
          </cell>
          <cell r="O574" t="str">
            <v>ENTREGADO</v>
          </cell>
          <cell r="P574" t="str">
            <v>OK</v>
          </cell>
          <cell r="Q574" t="str">
            <v>OK</v>
          </cell>
          <cell r="R574">
            <v>43550</v>
          </cell>
          <cell r="S574">
            <v>21870.487577639749</v>
          </cell>
          <cell r="T574">
            <v>4284</v>
          </cell>
          <cell r="U574">
            <v>3500</v>
          </cell>
          <cell r="V574">
            <v>7784</v>
          </cell>
        </row>
        <row r="575">
          <cell r="C575" t="str">
            <v>Condor Huasi</v>
          </cell>
          <cell r="D575" t="str">
            <v>Belen</v>
          </cell>
          <cell r="E575" t="str">
            <v>Catamarca</v>
          </cell>
          <cell r="F575" t="str">
            <v>Outdoor</v>
          </cell>
          <cell r="G575" t="str">
            <v>Condor Huasi,Belen,Catamarca,RARKCHS01GABINETE</v>
          </cell>
          <cell r="H575">
            <v>0</v>
          </cell>
          <cell r="I575" t="str">
            <v>27°29'43,52"S</v>
          </cell>
          <cell r="J575" t="str">
            <v>67°05'44,99"W</v>
          </cell>
          <cell r="K575" t="str">
            <v>172.31.220.194</v>
          </cell>
          <cell r="L575" t="str">
            <v>FIBERHOME</v>
          </cell>
          <cell r="M575">
            <v>2017010815</v>
          </cell>
          <cell r="N575" t="str">
            <v>ATN910B</v>
          </cell>
          <cell r="O575" t="str">
            <v>ENTREGADO</v>
          </cell>
          <cell r="P575" t="str">
            <v>OK</v>
          </cell>
          <cell r="Q575" t="str">
            <v>NOOK</v>
          </cell>
          <cell r="R575">
            <v>43550</v>
          </cell>
          <cell r="S575">
            <v>21870.487577639749</v>
          </cell>
          <cell r="T575">
            <v>4284</v>
          </cell>
          <cell r="U575">
            <v>3500</v>
          </cell>
          <cell r="V575">
            <v>7784</v>
          </cell>
        </row>
        <row r="576">
          <cell r="C576" t="str">
            <v>Tupeli</v>
          </cell>
          <cell r="D576" t="str">
            <v>25 de Mayo</v>
          </cell>
          <cell r="E576" t="str">
            <v>San Juan</v>
          </cell>
          <cell r="F576" t="str">
            <v>Outdoor</v>
          </cell>
          <cell r="G576" t="str">
            <v>Tupeli,25 de Mayo,San Juan,RARJTUP01GABINETE</v>
          </cell>
          <cell r="H576">
            <v>0</v>
          </cell>
          <cell r="I576" t="str">
            <v>31°50'08,50"S</v>
          </cell>
          <cell r="J576" t="str">
            <v>68°21'18,00"W</v>
          </cell>
          <cell r="K576" t="str">
            <v>172.31.214.82</v>
          </cell>
          <cell r="L576" t="str">
            <v>FIBERHOME</v>
          </cell>
          <cell r="N576" t="str">
            <v>ATN910B</v>
          </cell>
          <cell r="O576" t="str">
            <v>ENTREGADO</v>
          </cell>
          <cell r="P576" t="str">
            <v>OK</v>
          </cell>
          <cell r="Q576" t="str">
            <v>OK</v>
          </cell>
          <cell r="R576">
            <v>43591</v>
          </cell>
          <cell r="S576">
            <v>21870.487577639749</v>
          </cell>
          <cell r="T576">
            <v>4284</v>
          </cell>
          <cell r="U576">
            <v>3500</v>
          </cell>
          <cell r="V576">
            <v>7784</v>
          </cell>
        </row>
        <row r="577">
          <cell r="C577" t="str">
            <v>Santo Tome</v>
          </cell>
          <cell r="D577" t="str">
            <v>La Capital</v>
          </cell>
          <cell r="E577" t="str">
            <v>Santa Fe</v>
          </cell>
          <cell r="F577" t="str">
            <v>Outdoor</v>
          </cell>
          <cell r="G577" t="str">
            <v>Santo Tome,La Capital,Santa Fe,RARSSTM01GABINETE</v>
          </cell>
          <cell r="H577">
            <v>0</v>
          </cell>
          <cell r="I577" t="str">
            <v>31°39'22,13"S</v>
          </cell>
          <cell r="J577" t="str">
            <v>60°47'31,06"W</v>
          </cell>
          <cell r="K577" t="str">
            <v>172.31.215.146</v>
          </cell>
          <cell r="L577" t="str">
            <v>FIBERHOME</v>
          </cell>
          <cell r="M577">
            <v>2017011160</v>
          </cell>
          <cell r="N577" t="str">
            <v>ATN910B</v>
          </cell>
          <cell r="O577" t="str">
            <v>ENTREGADO</v>
          </cell>
          <cell r="P577" t="str">
            <v>OK</v>
          </cell>
          <cell r="Q577" t="str">
            <v>OK</v>
          </cell>
          <cell r="R577">
            <v>43591</v>
          </cell>
          <cell r="S577">
            <v>21870.487577639749</v>
          </cell>
          <cell r="T577">
            <v>4284</v>
          </cell>
          <cell r="U577">
            <v>3500</v>
          </cell>
          <cell r="V577">
            <v>7784</v>
          </cell>
        </row>
        <row r="578">
          <cell r="C578" t="str">
            <v>Los Condores</v>
          </cell>
          <cell r="D578" t="str">
            <v xml:space="preserve">Calamuchita </v>
          </cell>
          <cell r="E578" t="str">
            <v>Cordoba</v>
          </cell>
          <cell r="F578" t="str">
            <v>Outdoor</v>
          </cell>
          <cell r="G578" t="str">
            <v>Los Condores,Calamuchita ,Cordoba,RARXLCN01GABINETE</v>
          </cell>
          <cell r="H578">
            <v>0</v>
          </cell>
          <cell r="I578" t="str">
            <v>32°19'21,48"S</v>
          </cell>
          <cell r="J578" t="str">
            <v>64°16'54,69"W</v>
          </cell>
          <cell r="K578" t="str">
            <v>172.31.217.10</v>
          </cell>
          <cell r="L578" t="str">
            <v>FIBERHOME</v>
          </cell>
          <cell r="M578">
            <v>2017010941</v>
          </cell>
          <cell r="N578" t="str">
            <v>ATN910B</v>
          </cell>
          <cell r="O578" t="str">
            <v>ENTREGADO</v>
          </cell>
          <cell r="P578" t="str">
            <v>OK</v>
          </cell>
          <cell r="Q578" t="str">
            <v>OK</v>
          </cell>
          <cell r="R578">
            <v>43635</v>
          </cell>
          <cell r="S578">
            <v>21870.487577639749</v>
          </cell>
          <cell r="T578">
            <v>4284</v>
          </cell>
          <cell r="U578">
            <v>3500</v>
          </cell>
          <cell r="V578">
            <v>7784</v>
          </cell>
        </row>
        <row r="579">
          <cell r="C579" t="str">
            <v>Caa - Yari</v>
          </cell>
          <cell r="D579" t="str">
            <v>Leandro N. Alem</v>
          </cell>
          <cell r="E579" t="str">
            <v>Misiones</v>
          </cell>
          <cell r="F579" t="str">
            <v>Outdoor</v>
          </cell>
          <cell r="G579" t="str">
            <v>Caa - Yari,Leandro N. Alem,Misiones,RARNCYI01GABINETE</v>
          </cell>
          <cell r="H579">
            <v>0</v>
          </cell>
          <cell r="I579" t="str">
            <v>27°29'07,68"S</v>
          </cell>
          <cell r="J579" t="str">
            <v>55°17'57,84"W</v>
          </cell>
          <cell r="K579" t="str">
            <v>172.31.213.178</v>
          </cell>
          <cell r="L579" t="str">
            <v>FIBERHOME</v>
          </cell>
          <cell r="M579">
            <v>2017010564</v>
          </cell>
          <cell r="N579" t="str">
            <v>ATN910B</v>
          </cell>
          <cell r="O579" t="str">
            <v>ENTREGADO</v>
          </cell>
          <cell r="P579" t="str">
            <v>OK</v>
          </cell>
          <cell r="Q579" t="str">
            <v>OK</v>
          </cell>
          <cell r="R579">
            <v>43545</v>
          </cell>
          <cell r="S579">
            <v>21870.487577639749</v>
          </cell>
          <cell r="T579">
            <v>4284</v>
          </cell>
          <cell r="U579">
            <v>3500</v>
          </cell>
          <cell r="V579">
            <v>7784</v>
          </cell>
        </row>
        <row r="580">
          <cell r="C580" t="str">
            <v>Cazon</v>
          </cell>
          <cell r="D580" t="str">
            <v>Saladillo</v>
          </cell>
          <cell r="E580" t="str">
            <v>Buenos Aires</v>
          </cell>
          <cell r="F580" t="str">
            <v>Outdoor</v>
          </cell>
          <cell r="G580" t="str">
            <v>Cazon,Saladillo,Buenos Aires,RARBCAZ01GABINETE</v>
          </cell>
          <cell r="H580">
            <v>0</v>
          </cell>
          <cell r="I580" t="str">
            <v>35°34'30,40"S</v>
          </cell>
          <cell r="J580" t="str">
            <v>59°39'37,20"W</v>
          </cell>
          <cell r="K580" t="str">
            <v>172.31.216.138</v>
          </cell>
          <cell r="L580" t="str">
            <v>FIBERHOME</v>
          </cell>
          <cell r="N580" t="str">
            <v>ATN910B</v>
          </cell>
          <cell r="O580" t="str">
            <v>ENTREGADO</v>
          </cell>
          <cell r="P580" t="str">
            <v>OK</v>
          </cell>
          <cell r="Q580" t="str">
            <v>OK</v>
          </cell>
          <cell r="R580">
            <v>43608</v>
          </cell>
          <cell r="S580">
            <v>21870.487577639749</v>
          </cell>
          <cell r="T580">
            <v>4284</v>
          </cell>
          <cell r="U580">
            <v>3500</v>
          </cell>
          <cell r="V580">
            <v>7784</v>
          </cell>
        </row>
        <row r="581">
          <cell r="C581" t="str">
            <v>Empedrado</v>
          </cell>
          <cell r="D581" t="str">
            <v>Empedrado</v>
          </cell>
          <cell r="E581" t="str">
            <v>Corrientes</v>
          </cell>
          <cell r="F581" t="str">
            <v>Outdoor</v>
          </cell>
          <cell r="G581" t="str">
            <v>Empedrado,Empedrado,Corrientes,RARWEPD01GABINETE</v>
          </cell>
          <cell r="H581">
            <v>0</v>
          </cell>
          <cell r="I581" t="str">
            <v xml:space="preserve">27°57'11,53"S </v>
          </cell>
          <cell r="J581" t="str">
            <v>58°48'18,12"W</v>
          </cell>
          <cell r="K581" t="str">
            <v>172.31.211.130</v>
          </cell>
          <cell r="L581" t="str">
            <v>FIBERHOME</v>
          </cell>
          <cell r="M581">
            <v>2017011144</v>
          </cell>
          <cell r="N581" t="str">
            <v>ATN910B</v>
          </cell>
          <cell r="O581" t="str">
            <v>ENTREGADO</v>
          </cell>
          <cell r="P581" t="str">
            <v>OK</v>
          </cell>
          <cell r="Q581" t="str">
            <v>OK</v>
          </cell>
          <cell r="R581">
            <v>43616</v>
          </cell>
          <cell r="S581">
            <v>21870.487577639749</v>
          </cell>
          <cell r="T581">
            <v>4284</v>
          </cell>
          <cell r="U581">
            <v>3500</v>
          </cell>
          <cell r="V581">
            <v>7784</v>
          </cell>
        </row>
        <row r="582">
          <cell r="C582" t="str">
            <v>El Sombrero</v>
          </cell>
          <cell r="D582" t="str">
            <v>Empedrado</v>
          </cell>
          <cell r="E582" t="str">
            <v>Corrientes</v>
          </cell>
          <cell r="F582" t="str">
            <v>Outdoor</v>
          </cell>
          <cell r="G582" t="str">
            <v>El Sombrero,Empedrado,Corrientes,RARWESM01GABINETE</v>
          </cell>
          <cell r="H582">
            <v>0</v>
          </cell>
          <cell r="I582" t="str">
            <v>27°42'07,63"S</v>
          </cell>
          <cell r="J582" t="str">
            <v>58°46'15,35"W</v>
          </cell>
          <cell r="K582" t="str">
            <v>172.31.211.122</v>
          </cell>
          <cell r="L582" t="str">
            <v>FIBERHOME</v>
          </cell>
          <cell r="M582">
            <v>2017011040</v>
          </cell>
          <cell r="N582" t="str">
            <v>ATN910B</v>
          </cell>
          <cell r="O582" t="str">
            <v>ENTREGADO</v>
          </cell>
          <cell r="P582" t="str">
            <v>OK</v>
          </cell>
          <cell r="Q582" t="str">
            <v>NOOK</v>
          </cell>
          <cell r="R582">
            <v>43616</v>
          </cell>
          <cell r="S582">
            <v>21870.487577639749</v>
          </cell>
          <cell r="T582">
            <v>4284</v>
          </cell>
          <cell r="U582">
            <v>3500</v>
          </cell>
          <cell r="V582">
            <v>7784</v>
          </cell>
        </row>
        <row r="583">
          <cell r="C583" t="str">
            <v>Nahuel Niyeu</v>
          </cell>
          <cell r="D583" t="str">
            <v>Valcheta</v>
          </cell>
          <cell r="E583" t="str">
            <v>Rio Negro</v>
          </cell>
          <cell r="F583" t="str">
            <v>Outdoor</v>
          </cell>
          <cell r="G583" t="str">
            <v>Nahuel Niyeu,Valcheta,Rio Negro,RARRNNY01GABINETE</v>
          </cell>
          <cell r="H583">
            <v>0</v>
          </cell>
          <cell r="I583" t="str">
            <v>40°30'00,00"S</v>
          </cell>
          <cell r="J583" t="str">
            <v>66°33'00,00"W</v>
          </cell>
          <cell r="K583" t="str">
            <v>172.31.220.26</v>
          </cell>
          <cell r="L583" t="str">
            <v>FIBERHOME</v>
          </cell>
          <cell r="M583">
            <v>2017010965</v>
          </cell>
          <cell r="N583" t="str">
            <v>ATN910B</v>
          </cell>
          <cell r="O583" t="str">
            <v>ENTREGADO</v>
          </cell>
          <cell r="P583" t="str">
            <v>OK</v>
          </cell>
          <cell r="Q583" t="str">
            <v>OK</v>
          </cell>
          <cell r="R583">
            <v>43621</v>
          </cell>
          <cell r="S583">
            <v>21870.487577639749</v>
          </cell>
          <cell r="T583">
            <v>4284</v>
          </cell>
          <cell r="U583">
            <v>3500</v>
          </cell>
          <cell r="V583">
            <v>7784</v>
          </cell>
        </row>
        <row r="584">
          <cell r="C584" t="str">
            <v>Villa El Chocon</v>
          </cell>
          <cell r="D584" t="str">
            <v>Confluencia</v>
          </cell>
          <cell r="E584" t="str">
            <v>Neuquen</v>
          </cell>
          <cell r="F584" t="str">
            <v>Outdoor</v>
          </cell>
          <cell r="G584" t="str">
            <v>Villa El Chocon,Confluencia,Neuquen,RARQVEC01GABINETE</v>
          </cell>
          <cell r="H584">
            <v>0</v>
          </cell>
          <cell r="I584" t="str">
            <v>39°15'33,21"S</v>
          </cell>
          <cell r="J584" t="str">
            <v>68°47'21,96"W</v>
          </cell>
          <cell r="K584" t="str">
            <v>172.31.209.42</v>
          </cell>
          <cell r="L584" t="str">
            <v>FIBERHOME</v>
          </cell>
          <cell r="M584">
            <v>2017010231</v>
          </cell>
          <cell r="N584" t="str">
            <v>ATN910B</v>
          </cell>
          <cell r="O584" t="str">
            <v>ENTREGADO</v>
          </cell>
          <cell r="R584">
            <v>43546</v>
          </cell>
          <cell r="S584">
            <v>21870.487577639749</v>
          </cell>
          <cell r="T584">
            <v>4284</v>
          </cell>
          <cell r="U584">
            <v>3500</v>
          </cell>
          <cell r="V584">
            <v>7784</v>
          </cell>
        </row>
        <row r="585">
          <cell r="C585" t="str">
            <v>El Palenque</v>
          </cell>
          <cell r="D585" t="str">
            <v>Parana</v>
          </cell>
          <cell r="E585" t="str">
            <v>Entre Rios</v>
          </cell>
          <cell r="F585" t="str">
            <v>Outdoor</v>
          </cell>
          <cell r="G585" t="str">
            <v>El Palenque,Parana,Entre Rios,RAREEPQ01GABINETE</v>
          </cell>
          <cell r="H585">
            <v>0</v>
          </cell>
          <cell r="I585" t="str">
            <v>31°39'20,99"S</v>
          </cell>
          <cell r="J585" t="str">
            <v>60°10'04,81"W</v>
          </cell>
          <cell r="K585" t="str">
            <v>172.31.232.66</v>
          </cell>
          <cell r="L585" t="str">
            <v>FIBERHOME</v>
          </cell>
          <cell r="M585">
            <v>2017010416</v>
          </cell>
          <cell r="N585" t="str">
            <v>ATN910B</v>
          </cell>
          <cell r="O585" t="str">
            <v>ENTREGADO</v>
          </cell>
          <cell r="P585" t="str">
            <v>OK</v>
          </cell>
          <cell r="Q585" t="str">
            <v>OK</v>
          </cell>
          <cell r="R585">
            <v>43622</v>
          </cell>
          <cell r="S585">
            <v>21870.487577639749</v>
          </cell>
          <cell r="T585">
            <v>4284</v>
          </cell>
          <cell r="U585">
            <v>3500</v>
          </cell>
          <cell r="V585">
            <v>7784</v>
          </cell>
        </row>
        <row r="586">
          <cell r="C586" t="str">
            <v>Las Vertientes</v>
          </cell>
          <cell r="D586" t="str">
            <v>Rio Cuarto</v>
          </cell>
          <cell r="E586" t="str">
            <v>Cordoba</v>
          </cell>
          <cell r="F586" t="str">
            <v>Outdoor</v>
          </cell>
          <cell r="G586" t="str">
            <v>Las Vertientes,Rio Cuarto,Cordoba,RARXLVR01GABINETE</v>
          </cell>
          <cell r="H586">
            <v>0</v>
          </cell>
          <cell r="I586" t="str">
            <v>33°17'11,50"S</v>
          </cell>
          <cell r="J586" t="str">
            <v>64°34'49,50"W</v>
          </cell>
          <cell r="K586" t="str">
            <v>172.31.217.138</v>
          </cell>
          <cell r="L586" t="str">
            <v>FIBERHOME</v>
          </cell>
          <cell r="M586">
            <v>2017010719</v>
          </cell>
          <cell r="N586" t="str">
            <v>ATN910B</v>
          </cell>
          <cell r="O586" t="str">
            <v>ENTREGADO</v>
          </cell>
          <cell r="P586" t="str">
            <v>OK</v>
          </cell>
          <cell r="Q586" t="str">
            <v>OK</v>
          </cell>
          <cell r="R586">
            <v>43633</v>
          </cell>
          <cell r="S586">
            <v>21870.487577639749</v>
          </cell>
          <cell r="T586">
            <v>4284</v>
          </cell>
          <cell r="U586">
            <v>3500</v>
          </cell>
          <cell r="V586">
            <v>7784</v>
          </cell>
        </row>
        <row r="587">
          <cell r="C587" t="str">
            <v>Vichigasta</v>
          </cell>
          <cell r="D587" t="str">
            <v>Chilecito</v>
          </cell>
          <cell r="E587" t="str">
            <v>La Rioja</v>
          </cell>
          <cell r="F587" t="str">
            <v>Outdoor</v>
          </cell>
          <cell r="G587" t="str">
            <v>Vichigasta,Chilecito,La Rioja,RARFVCH01GABINETE</v>
          </cell>
          <cell r="H587">
            <v>0</v>
          </cell>
          <cell r="I587" t="str">
            <v>29°29'09,27"S</v>
          </cell>
          <cell r="J587" t="str">
            <v>67°30'25,21"W</v>
          </cell>
          <cell r="K587" t="str">
            <v>172.31.229.34</v>
          </cell>
          <cell r="L587" t="str">
            <v>FIBERHOME</v>
          </cell>
          <cell r="M587">
            <v>2017011024</v>
          </cell>
          <cell r="N587" t="str">
            <v>ATN910B</v>
          </cell>
          <cell r="O587" t="str">
            <v>ENTREGADO</v>
          </cell>
          <cell r="P587" t="str">
            <v>OK</v>
          </cell>
          <cell r="Q587" t="str">
            <v>OK</v>
          </cell>
          <cell r="R587">
            <v>43637</v>
          </cell>
          <cell r="S587">
            <v>21870.487577639749</v>
          </cell>
          <cell r="T587">
            <v>4284</v>
          </cell>
          <cell r="U587">
            <v>3500</v>
          </cell>
          <cell r="V587">
            <v>7784</v>
          </cell>
        </row>
        <row r="588">
          <cell r="C588" t="str">
            <v>Riachuelo</v>
          </cell>
          <cell r="D588" t="str">
            <v>Capital</v>
          </cell>
          <cell r="E588" t="str">
            <v>Corrientes</v>
          </cell>
          <cell r="F588" t="str">
            <v>Outdoor</v>
          </cell>
          <cell r="G588" t="str">
            <v>Riachuelo,Capital,Corrientes,RARWRIA01GABINETE</v>
          </cell>
          <cell r="H588">
            <v>0</v>
          </cell>
          <cell r="I588" t="str">
            <v>27°34'59,79"S</v>
          </cell>
          <cell r="J588" t="str">
            <v>58°44'47,07"W</v>
          </cell>
          <cell r="K588" t="str">
            <v>172.31.211.114</v>
          </cell>
          <cell r="L588" t="str">
            <v>FIBERHOME</v>
          </cell>
          <cell r="M588">
            <v>2017010799</v>
          </cell>
          <cell r="N588" t="str">
            <v>ATN910B</v>
          </cell>
          <cell r="O588" t="str">
            <v>ENTREGADO</v>
          </cell>
          <cell r="P588" t="str">
            <v>OK</v>
          </cell>
          <cell r="Q588" t="str">
            <v>OK</v>
          </cell>
          <cell r="R588">
            <v>43629</v>
          </cell>
          <cell r="S588">
            <v>21870.487577639749</v>
          </cell>
          <cell r="T588">
            <v>4284</v>
          </cell>
          <cell r="U588">
            <v>3500</v>
          </cell>
          <cell r="V588">
            <v>7784</v>
          </cell>
        </row>
        <row r="589">
          <cell r="C589" t="str">
            <v>Tolloche</v>
          </cell>
          <cell r="D589" t="str">
            <v>Anta</v>
          </cell>
          <cell r="E589" t="str">
            <v>Salta</v>
          </cell>
          <cell r="F589" t="str">
            <v>Outdoor</v>
          </cell>
          <cell r="G589" t="str">
            <v>Tolloche,Anta,Salta,RARATLL01GABINETE</v>
          </cell>
          <cell r="H589">
            <v>0</v>
          </cell>
          <cell r="I589" t="str">
            <v>25°31'29,90"S</v>
          </cell>
          <cell r="J589" t="str">
            <v>63°31'15,19"W</v>
          </cell>
          <cell r="K589" t="str">
            <v>172.31.222.234</v>
          </cell>
          <cell r="L589" t="str">
            <v>FIBERHOME</v>
          </cell>
          <cell r="M589">
            <v>2017010814</v>
          </cell>
          <cell r="N589" t="str">
            <v>ATN910B</v>
          </cell>
          <cell r="O589" t="str">
            <v>ENTREGADO</v>
          </cell>
          <cell r="P589" t="str">
            <v>OK</v>
          </cell>
          <cell r="Q589" t="str">
            <v>NOOK</v>
          </cell>
          <cell r="R589">
            <v>43643</v>
          </cell>
          <cell r="S589">
            <v>21870.487577639749</v>
          </cell>
          <cell r="T589">
            <v>4284</v>
          </cell>
          <cell r="U589">
            <v>3500</v>
          </cell>
          <cell r="V589">
            <v>7784</v>
          </cell>
        </row>
        <row r="590">
          <cell r="C590" t="str">
            <v>Gran China</v>
          </cell>
          <cell r="D590" t="str">
            <v>Jachal</v>
          </cell>
          <cell r="E590" t="str">
            <v>San Juan</v>
          </cell>
          <cell r="F590" t="str">
            <v>Outdoor</v>
          </cell>
          <cell r="G590" t="str">
            <v>Gran China,Jachal,San Juan,RARJGCA01GABINETE</v>
          </cell>
          <cell r="H590">
            <v>0</v>
          </cell>
          <cell r="I590" t="str">
            <v>30 07 11,03"S</v>
          </cell>
          <cell r="J590" t="str">
            <v>68 43 46,29"W</v>
          </cell>
          <cell r="K590" t="str">
            <v>172.31.226.170</v>
          </cell>
          <cell r="L590" t="str">
            <v>FIBERHOME</v>
          </cell>
          <cell r="M590">
            <v>2017010724</v>
          </cell>
          <cell r="N590" t="str">
            <v>ATN910B</v>
          </cell>
          <cell r="O590" t="str">
            <v>PENDIENTE</v>
          </cell>
          <cell r="R590">
            <v>43640</v>
          </cell>
          <cell r="S590">
            <v>21870.487577639749</v>
          </cell>
          <cell r="T590">
            <v>4284</v>
          </cell>
          <cell r="U590">
            <v>3500</v>
          </cell>
          <cell r="V590">
            <v>7784</v>
          </cell>
        </row>
        <row r="591">
          <cell r="C591" t="str">
            <v>Villa Borjas</v>
          </cell>
          <cell r="D591" t="str">
            <v>25 de Mayo</v>
          </cell>
          <cell r="E591" t="str">
            <v>San Juan</v>
          </cell>
          <cell r="F591" t="str">
            <v>Outdoor</v>
          </cell>
          <cell r="G591" t="str">
            <v>Villa Borjas,25 de Mayo,San Juan,RARJVBJ01GABINETE</v>
          </cell>
          <cell r="H591">
            <v>0</v>
          </cell>
          <cell r="I591" t="str">
            <v>31°48'39,00"S</v>
          </cell>
          <cell r="J591" t="str">
            <v>68°19'42,00"W</v>
          </cell>
          <cell r="K591" t="str">
            <v>172.31.229.58</v>
          </cell>
          <cell r="L591" t="str">
            <v>FIBERHOME</v>
          </cell>
          <cell r="M591">
            <v>2017010840</v>
          </cell>
          <cell r="N591" t="str">
            <v>ATN910B</v>
          </cell>
          <cell r="O591" t="str">
            <v>ENTREGADO</v>
          </cell>
          <cell r="P591" t="str">
            <v>OK</v>
          </cell>
          <cell r="Q591" t="str">
            <v>OK</v>
          </cell>
          <cell r="R591">
            <v>43637</v>
          </cell>
          <cell r="S591">
            <v>21870.487577639749</v>
          </cell>
          <cell r="T591">
            <v>4284</v>
          </cell>
          <cell r="U591">
            <v>3500</v>
          </cell>
          <cell r="V591">
            <v>7784</v>
          </cell>
        </row>
        <row r="592">
          <cell r="C592" t="str">
            <v>Josefina</v>
          </cell>
          <cell r="D592" t="str">
            <v>Castellanos</v>
          </cell>
          <cell r="E592" t="str">
            <v>Santa Fe</v>
          </cell>
          <cell r="F592" t="str">
            <v>Outdoor</v>
          </cell>
          <cell r="G592" t="str">
            <v>Josefina,Castellanos,Santa Fe,RARSJSF01GABINETE</v>
          </cell>
          <cell r="H592">
            <v>0</v>
          </cell>
          <cell r="I592" t="str">
            <v xml:space="preserve">31°24'38,94"S </v>
          </cell>
          <cell r="J592" t="str">
            <v>61°59'34,53"W</v>
          </cell>
          <cell r="K592" t="str">
            <v>172.31.215.2</v>
          </cell>
          <cell r="L592" t="str">
            <v>FIBERHOME</v>
          </cell>
          <cell r="M592">
            <v>2017010604</v>
          </cell>
          <cell r="N592" t="str">
            <v>ATN910B</v>
          </cell>
          <cell r="O592" t="str">
            <v>ENTREGADO</v>
          </cell>
          <cell r="P592" t="str">
            <v>OK</v>
          </cell>
          <cell r="Q592" t="str">
            <v>OK</v>
          </cell>
          <cell r="R592">
            <v>43642</v>
          </cell>
          <cell r="S592">
            <v>21870.487577639749</v>
          </cell>
          <cell r="T592">
            <v>4284</v>
          </cell>
          <cell r="U592">
            <v>3500</v>
          </cell>
          <cell r="V592">
            <v>7784</v>
          </cell>
        </row>
        <row r="593">
          <cell r="C593" t="str">
            <v>Del Carril</v>
          </cell>
          <cell r="D593" t="str">
            <v>Saladillo</v>
          </cell>
          <cell r="E593" t="str">
            <v>Buenos Aires</v>
          </cell>
          <cell r="F593" t="str">
            <v>Outdoor</v>
          </cell>
          <cell r="G593" t="str">
            <v>Del Carril,Saladillo,Buenos Aires,RARBDCR01GABINETE</v>
          </cell>
          <cell r="H593">
            <v>0</v>
          </cell>
          <cell r="I593" t="str">
            <v>35°30'30,20"S</v>
          </cell>
          <cell r="J593" t="str">
            <v>59°30'56,90"W</v>
          </cell>
          <cell r="K593" t="str">
            <v>172.31.216.146</v>
          </cell>
          <cell r="L593" t="str">
            <v>FIBERHOME</v>
          </cell>
          <cell r="M593">
            <v>20170104475</v>
          </cell>
          <cell r="N593" t="str">
            <v>ATN910B</v>
          </cell>
          <cell r="O593" t="str">
            <v>ENTREGADO</v>
          </cell>
          <cell r="P593" t="str">
            <v>OK</v>
          </cell>
          <cell r="Q593" t="str">
            <v>NOOK</v>
          </cell>
          <cell r="R593">
            <v>43642</v>
          </cell>
          <cell r="S593">
            <v>21870.487577639749</v>
          </cell>
          <cell r="T593">
            <v>4284</v>
          </cell>
          <cell r="U593">
            <v>3500</v>
          </cell>
          <cell r="V593">
            <v>7784</v>
          </cell>
        </row>
        <row r="594">
          <cell r="C594" t="str">
            <v>General Paz</v>
          </cell>
          <cell r="D594" t="str">
            <v>Colon</v>
          </cell>
          <cell r="E594" t="str">
            <v>Cordoba</v>
          </cell>
          <cell r="F594" t="str">
            <v>Outdoor</v>
          </cell>
          <cell r="G594" t="str">
            <v>General Paz,Colon,Cordoba,RARXGPZ01GABINETE</v>
          </cell>
          <cell r="H594">
            <v>0</v>
          </cell>
          <cell r="I594" t="str">
            <v>31°08'09,13"S</v>
          </cell>
          <cell r="J594" t="str">
            <v>64°08'24,61"W</v>
          </cell>
          <cell r="K594" t="str">
            <v>172.31.230.98</v>
          </cell>
          <cell r="L594" t="str">
            <v>FIBERHOME</v>
          </cell>
          <cell r="M594">
            <v>201010294</v>
          </cell>
          <cell r="N594" t="str">
            <v>ATN910B</v>
          </cell>
          <cell r="O594" t="str">
            <v>ENTREGADO</v>
          </cell>
          <cell r="P594" t="str">
            <v>OK</v>
          </cell>
          <cell r="Q594" t="str">
            <v>OK</v>
          </cell>
          <cell r="R594">
            <v>43644</v>
          </cell>
          <cell r="S594">
            <v>21870.487577639749</v>
          </cell>
          <cell r="T594">
            <v>4284</v>
          </cell>
          <cell r="U594">
            <v>3500</v>
          </cell>
          <cell r="V594">
            <v>7784</v>
          </cell>
        </row>
        <row r="595">
          <cell r="C595" t="str">
            <v>Nuestra Señora De Talavera</v>
          </cell>
          <cell r="D595" t="str">
            <v>Anta</v>
          </cell>
          <cell r="E595" t="str">
            <v>Salta</v>
          </cell>
          <cell r="F595" t="str">
            <v>Outdoor</v>
          </cell>
          <cell r="G595" t="str">
            <v>Nuestra Señora De Talavera,Anta,Salta,RARANST01GABINETE</v>
          </cell>
          <cell r="H595">
            <v>0</v>
          </cell>
          <cell r="I595" t="str">
            <v>25°27'34,43"S</v>
          </cell>
          <cell r="J595" t="str">
            <v>63°46'32,31"W</v>
          </cell>
          <cell r="K595" t="str">
            <v>172.31.222.242</v>
          </cell>
          <cell r="L595" t="str">
            <v>FIBERHOME</v>
          </cell>
          <cell r="M595">
            <v>2017010881</v>
          </cell>
          <cell r="N595" t="str">
            <v>ATN910B</v>
          </cell>
          <cell r="O595" t="str">
            <v>ENTREGADO</v>
          </cell>
          <cell r="P595" t="str">
            <v>OK</v>
          </cell>
          <cell r="Q595" t="str">
            <v>OK</v>
          </cell>
          <cell r="R595">
            <v>43643</v>
          </cell>
          <cell r="S595">
            <v>21870.487577639749</v>
          </cell>
          <cell r="T595">
            <v>4284</v>
          </cell>
          <cell r="U595">
            <v>3500</v>
          </cell>
          <cell r="V595">
            <v>7784</v>
          </cell>
        </row>
        <row r="596">
          <cell r="C596" t="str">
            <v>Barrio Colinas Verdes</v>
          </cell>
          <cell r="D596" t="str">
            <v>General Pueyrredon</v>
          </cell>
          <cell r="E596" t="str">
            <v>Buenos Aires</v>
          </cell>
          <cell r="F596" t="str">
            <v>Outdoor</v>
          </cell>
          <cell r="G596" t="str">
            <v>Barrio Colinas Verdes,General Pueyrredon,Buenos Aires,RARBBCV01GABINETE</v>
          </cell>
          <cell r="H596">
            <v>0</v>
          </cell>
          <cell r="I596" t="str">
            <v>37°53'35,12"S</v>
          </cell>
          <cell r="J596" t="str">
            <v>57°49'19,09"W</v>
          </cell>
          <cell r="K596" t="str">
            <v>172.31.215.186</v>
          </cell>
          <cell r="L596" t="str">
            <v>FIBERHOME</v>
          </cell>
          <cell r="M596">
            <v>2017010975</v>
          </cell>
          <cell r="N596" t="str">
            <v>ATN910B</v>
          </cell>
          <cell r="O596" t="str">
            <v>ENTREGADO</v>
          </cell>
          <cell r="R596">
            <v>43644</v>
          </cell>
          <cell r="S596">
            <v>21870.487577639749</v>
          </cell>
          <cell r="T596">
            <v>4284</v>
          </cell>
          <cell r="U596">
            <v>3500</v>
          </cell>
          <cell r="V596">
            <v>7784</v>
          </cell>
        </row>
        <row r="597">
          <cell r="C597" t="str">
            <v>Rio Chico</v>
          </cell>
          <cell r="D597" t="str">
            <v>Rio Chico</v>
          </cell>
          <cell r="E597" t="str">
            <v>Tucuman</v>
          </cell>
          <cell r="F597" t="str">
            <v>Outdoor</v>
          </cell>
          <cell r="G597" t="str">
            <v>Rio Chico,Rio Chico,Tucuman,RARTRCC01GABINETE</v>
          </cell>
          <cell r="H597">
            <v>0</v>
          </cell>
          <cell r="K597" t="str">
            <v>172.31.224.58</v>
          </cell>
          <cell r="L597" t="str">
            <v>FIBERHOME</v>
          </cell>
          <cell r="M597">
            <v>2017011070</v>
          </cell>
          <cell r="N597" t="str">
            <v>ATN910B</v>
          </cell>
          <cell r="O597" t="str">
            <v>ENTREGADO</v>
          </cell>
          <cell r="P597" t="str">
            <v>OK</v>
          </cell>
          <cell r="Q597" t="str">
            <v>OK</v>
          </cell>
          <cell r="R597">
            <v>43648</v>
          </cell>
          <cell r="S597">
            <v>21870.487577639749</v>
          </cell>
          <cell r="T597">
            <v>4284</v>
          </cell>
          <cell r="U597">
            <v>3500</v>
          </cell>
          <cell r="V597">
            <v>7784</v>
          </cell>
        </row>
        <row r="598">
          <cell r="C598" t="str">
            <v>San Nicolas</v>
          </cell>
          <cell r="D598" t="str">
            <v>Chilecito</v>
          </cell>
          <cell r="E598" t="str">
            <v>La Rioja</v>
          </cell>
          <cell r="F598" t="str">
            <v>Outdoor</v>
          </cell>
          <cell r="G598" t="str">
            <v>San Nicolas,Chilecito,La Rioja,RARFSNS01GABINETE</v>
          </cell>
          <cell r="H598">
            <v>0</v>
          </cell>
          <cell r="I598" t="str">
            <v>29°07'04,00"S</v>
          </cell>
          <cell r="J598" t="str">
            <v>67°28'26,40"W</v>
          </cell>
          <cell r="K598" t="str">
            <v>172.31.228.170</v>
          </cell>
          <cell r="L598" t="str">
            <v>FIBERHOME</v>
          </cell>
          <cell r="M598">
            <v>2017010742</v>
          </cell>
          <cell r="N598" t="str">
            <v>ATN910B</v>
          </cell>
          <cell r="O598" t="str">
            <v>ENTREGADO</v>
          </cell>
          <cell r="R598">
            <v>43637</v>
          </cell>
          <cell r="S598">
            <v>21870.487577639749</v>
          </cell>
          <cell r="T598">
            <v>4284</v>
          </cell>
          <cell r="U598">
            <v>3500</v>
          </cell>
          <cell r="V598">
            <v>7784</v>
          </cell>
        </row>
        <row r="599">
          <cell r="C599" t="str">
            <v>Bajo Carrizal</v>
          </cell>
          <cell r="D599" t="str">
            <v>Famatina</v>
          </cell>
          <cell r="E599" t="str">
            <v>La Rioja</v>
          </cell>
          <cell r="F599" t="str">
            <v>Outdoor</v>
          </cell>
          <cell r="G599" t="str">
            <v>Bajo Carrizal,Famatina,La Rioja,RARFBCZ01GABINETE</v>
          </cell>
          <cell r="H599">
            <v>0</v>
          </cell>
          <cell r="I599" t="str">
            <v>28°53'19,50"S</v>
          </cell>
          <cell r="J599" t="str">
            <v>67°33'49,00"W</v>
          </cell>
          <cell r="K599" t="str">
            <v>172.31.224.242</v>
          </cell>
          <cell r="L599" t="str">
            <v>FIBERHOME</v>
          </cell>
          <cell r="N599" t="str">
            <v>ATN910B</v>
          </cell>
          <cell r="O599" t="str">
            <v>ENTREGADO</v>
          </cell>
          <cell r="P599" t="str">
            <v>OK</v>
          </cell>
          <cell r="Q599" t="str">
            <v>OK</v>
          </cell>
          <cell r="R599">
            <v>43753</v>
          </cell>
          <cell r="S599">
            <v>21870.487577639749</v>
          </cell>
          <cell r="T599">
            <v>4284</v>
          </cell>
          <cell r="U599">
            <v>3500</v>
          </cell>
          <cell r="V599">
            <v>7784</v>
          </cell>
        </row>
        <row r="600">
          <cell r="C600" t="str">
            <v>Alcira Gigena</v>
          </cell>
          <cell r="D600" t="str">
            <v>Rio Cuarto</v>
          </cell>
          <cell r="E600" t="str">
            <v>Cordoba</v>
          </cell>
          <cell r="F600" t="str">
            <v>Outdoor</v>
          </cell>
          <cell r="G600" t="str">
            <v>Alcira Gigena,Rio Cuarto,Cordoba,RARXALC01GABINETE</v>
          </cell>
          <cell r="H600">
            <v>0</v>
          </cell>
          <cell r="I600" t="str">
            <v>32°45'11,75"S</v>
          </cell>
          <cell r="J600" t="str">
            <v>64°20'22,90"W</v>
          </cell>
          <cell r="K600" t="str">
            <v>172.31.217.42</v>
          </cell>
          <cell r="L600" t="str">
            <v>FIBERHOME</v>
          </cell>
          <cell r="M600">
            <v>2017010554</v>
          </cell>
          <cell r="N600" t="str">
            <v>ATN910B</v>
          </cell>
          <cell r="O600" t="str">
            <v>ENTREGADO</v>
          </cell>
          <cell r="P600" t="str">
            <v>OK</v>
          </cell>
          <cell r="Q600" t="str">
            <v>OK</v>
          </cell>
          <cell r="R600">
            <v>43635</v>
          </cell>
          <cell r="S600">
            <v>21870.487577639749</v>
          </cell>
          <cell r="T600">
            <v>4284</v>
          </cell>
          <cell r="U600">
            <v>3500</v>
          </cell>
          <cell r="V600">
            <v>7784</v>
          </cell>
        </row>
        <row r="601">
          <cell r="C601" t="str">
            <v>Barrio La Gloria</v>
          </cell>
          <cell r="D601" t="str">
            <v>General Pueyrredon</v>
          </cell>
          <cell r="E601" t="str">
            <v>Buenos Aires</v>
          </cell>
          <cell r="F601" t="str">
            <v>Outdoor</v>
          </cell>
          <cell r="G601" t="str">
            <v>Barrio La Gloria,General Pueyrredon,Buenos Aires,RARBBGL01GABINETE</v>
          </cell>
          <cell r="H601">
            <v>0</v>
          </cell>
          <cell r="I601" t="str">
            <v>37°54'27,32"S</v>
          </cell>
          <cell r="J601" t="str">
            <v>57°47'06,04"W</v>
          </cell>
          <cell r="K601" t="str">
            <v>172.31.215.194</v>
          </cell>
          <cell r="L601" t="str">
            <v>FIBERHOME</v>
          </cell>
          <cell r="M601">
            <v>2017010556</v>
          </cell>
          <cell r="N601" t="str">
            <v>ATN910B</v>
          </cell>
          <cell r="O601" t="str">
            <v>ENTREGADO</v>
          </cell>
          <cell r="R601">
            <v>43643</v>
          </cell>
          <cell r="S601">
            <v>21870.487577639749</v>
          </cell>
          <cell r="T601">
            <v>4284</v>
          </cell>
          <cell r="U601">
            <v>3500</v>
          </cell>
          <cell r="V601">
            <v>7784</v>
          </cell>
        </row>
        <row r="602">
          <cell r="C602" t="str">
            <v>Barrio El Coyunco</v>
          </cell>
          <cell r="D602" t="str">
            <v>General Pueyrredon</v>
          </cell>
          <cell r="E602" t="str">
            <v>Buenos Aires</v>
          </cell>
          <cell r="F602" t="str">
            <v>Outdoor</v>
          </cell>
          <cell r="G602" t="str">
            <v>Barrio El Coyunco,General Pueyrredon,Buenos Aires,RARBBEC01GABINETE</v>
          </cell>
          <cell r="H602">
            <v>0</v>
          </cell>
          <cell r="I602" t="str">
            <v>37°55'04,51"S</v>
          </cell>
          <cell r="J602" t="str">
            <v>57°44'50,21"W</v>
          </cell>
          <cell r="K602" t="str">
            <v>172.31.215.202</v>
          </cell>
          <cell r="L602" t="str">
            <v>FIBERHOME</v>
          </cell>
          <cell r="M602">
            <v>2017010959</v>
          </cell>
          <cell r="N602" t="str">
            <v>ATN910B</v>
          </cell>
          <cell r="O602" t="str">
            <v>ENTREGADO</v>
          </cell>
          <cell r="P602" t="str">
            <v>OK</v>
          </cell>
          <cell r="Q602" t="str">
            <v>OK</v>
          </cell>
          <cell r="R602">
            <v>43658</v>
          </cell>
          <cell r="S602">
            <v>21870.487577639749</v>
          </cell>
          <cell r="T602">
            <v>4284</v>
          </cell>
          <cell r="U602">
            <v>3500</v>
          </cell>
          <cell r="V602">
            <v>7784</v>
          </cell>
        </row>
        <row r="603">
          <cell r="C603" t="str">
            <v>La Francia</v>
          </cell>
          <cell r="D603" t="str">
            <v>San Justo</v>
          </cell>
          <cell r="E603" t="str">
            <v>Cordoba</v>
          </cell>
          <cell r="F603" t="str">
            <v>Outdoor</v>
          </cell>
          <cell r="G603" t="str">
            <v>La Francia,San Justo,Cordoba,RARXLFR01GABINETE</v>
          </cell>
          <cell r="H603">
            <v>0</v>
          </cell>
          <cell r="I603" t="str">
            <v>31°24'25,59"S</v>
          </cell>
          <cell r="J603" t="str">
            <v>62°37'59,52"W</v>
          </cell>
          <cell r="K603" t="str">
            <v>172.31.230.250</v>
          </cell>
          <cell r="L603" t="str">
            <v>FIBERHOME</v>
          </cell>
          <cell r="M603">
            <v>2017010847</v>
          </cell>
          <cell r="N603" t="str">
            <v>ATN910B</v>
          </cell>
          <cell r="O603" t="str">
            <v>ENTREGADO</v>
          </cell>
          <cell r="P603" t="str">
            <v>OK</v>
          </cell>
          <cell r="Q603" t="str">
            <v>NOOK</v>
          </cell>
          <cell r="R603">
            <v>43623</v>
          </cell>
          <cell r="S603">
            <v>21870.487577639749</v>
          </cell>
          <cell r="T603">
            <v>4284</v>
          </cell>
          <cell r="U603">
            <v>3500</v>
          </cell>
          <cell r="V603">
            <v>7784</v>
          </cell>
        </row>
        <row r="604">
          <cell r="C604" t="str">
            <v>Pueblo Independencia</v>
          </cell>
          <cell r="D604" t="str">
            <v>Monteros</v>
          </cell>
          <cell r="E604" t="str">
            <v>Tucuman</v>
          </cell>
          <cell r="F604" t="str">
            <v>Outdoor</v>
          </cell>
          <cell r="G604" t="str">
            <v>Pueblo Independencia,Monteros,Tucuman,RARTPIN01GABINETE</v>
          </cell>
          <cell r="H604">
            <v>0</v>
          </cell>
          <cell r="K604" t="str">
            <v>172.31.223.202</v>
          </cell>
          <cell r="L604" t="str">
            <v>FIBERHOME</v>
          </cell>
          <cell r="M604">
            <v>2017011026</v>
          </cell>
          <cell r="N604" t="str">
            <v>ATN910B</v>
          </cell>
          <cell r="O604" t="str">
            <v>ENTREGADO</v>
          </cell>
          <cell r="P604" t="str">
            <v>OK</v>
          </cell>
          <cell r="Q604" t="str">
            <v>OK</v>
          </cell>
          <cell r="R604">
            <v>43665</v>
          </cell>
          <cell r="S604">
            <v>21870.487577639749</v>
          </cell>
          <cell r="T604">
            <v>4284</v>
          </cell>
          <cell r="U604">
            <v>3500</v>
          </cell>
          <cell r="V604">
            <v>7784</v>
          </cell>
        </row>
        <row r="605">
          <cell r="C605" t="str">
            <v>San Pedro de Jujuy Gendarmeria</v>
          </cell>
          <cell r="D605" t="str">
            <v>San Pedro</v>
          </cell>
          <cell r="E605" t="str">
            <v>Jujuy</v>
          </cell>
          <cell r="F605" t="str">
            <v>Outdoor</v>
          </cell>
          <cell r="G605" t="str">
            <v>San Pedro de Jujuy Gendarmeria,San Pedro,Jujuy,GABINETE</v>
          </cell>
          <cell r="H605">
            <v>0</v>
          </cell>
          <cell r="K605" t="str">
            <v>172.31.233.178</v>
          </cell>
          <cell r="L605" t="str">
            <v>FIBERHOME</v>
          </cell>
          <cell r="M605">
            <v>2017010966</v>
          </cell>
          <cell r="N605" t="str">
            <v>ATN910B</v>
          </cell>
          <cell r="O605" t="str">
            <v>ENTREGADO</v>
          </cell>
          <cell r="P605" t="str">
            <v>OK</v>
          </cell>
          <cell r="Q605" t="str">
            <v>OK</v>
          </cell>
          <cell r="R605">
            <v>43668</v>
          </cell>
          <cell r="S605">
            <v>21870.487577639749</v>
          </cell>
          <cell r="T605">
            <v>4284</v>
          </cell>
          <cell r="U605">
            <v>3500</v>
          </cell>
          <cell r="V605">
            <v>7784</v>
          </cell>
        </row>
        <row r="606">
          <cell r="C606" t="str">
            <v>Colalao del Valle</v>
          </cell>
          <cell r="D606" t="str">
            <v>Tafi del Valle</v>
          </cell>
          <cell r="E606" t="str">
            <v>Tucuman</v>
          </cell>
          <cell r="F606" t="str">
            <v>Outdoor</v>
          </cell>
          <cell r="G606" t="str">
            <v>Colalao del Valle,Tafi del Valle,Tucuman,RARTCLV01GABINETE</v>
          </cell>
          <cell r="H606">
            <v>0</v>
          </cell>
          <cell r="I606" t="str">
            <v>26°21'40,86"S</v>
          </cell>
          <cell r="J606" t="str">
            <v>65°57'22,89"W</v>
          </cell>
          <cell r="K606" t="str">
            <v>172.31.223.186</v>
          </cell>
          <cell r="L606" t="str">
            <v>FIBERHOME</v>
          </cell>
          <cell r="M606">
            <v>2017010837</v>
          </cell>
          <cell r="N606" t="str">
            <v>ATN910B</v>
          </cell>
          <cell r="O606" t="str">
            <v>ENTREGADO</v>
          </cell>
          <cell r="P606" t="str">
            <v>NOOK</v>
          </cell>
          <cell r="Q606" t="str">
            <v>NOOK</v>
          </cell>
          <cell r="R606">
            <v>43651</v>
          </cell>
          <cell r="S606">
            <v>21870.487577639749</v>
          </cell>
          <cell r="T606">
            <v>4284</v>
          </cell>
          <cell r="U606">
            <v>3500</v>
          </cell>
          <cell r="V606">
            <v>7784</v>
          </cell>
        </row>
        <row r="607">
          <cell r="C607" t="str">
            <v>Barrio Santa Paula</v>
          </cell>
          <cell r="D607" t="str">
            <v>General Pueyrredon</v>
          </cell>
          <cell r="E607" t="str">
            <v>Buenos Aires</v>
          </cell>
          <cell r="F607" t="str">
            <v>Outdoor</v>
          </cell>
          <cell r="G607" t="str">
            <v>Barrio Santa Paula,General Pueyrredon,Buenos Aires,RARBSPA01GABINETE</v>
          </cell>
          <cell r="H607">
            <v>0</v>
          </cell>
          <cell r="I607" t="str">
            <v>37°55'53,87"S</v>
          </cell>
          <cell r="J607" t="str">
            <v>57°41'10,10"W</v>
          </cell>
          <cell r="K607" t="str">
            <v>172.31.215.210</v>
          </cell>
          <cell r="L607" t="str">
            <v>FIBERHOME</v>
          </cell>
          <cell r="M607">
            <v>2017010893</v>
          </cell>
          <cell r="N607" t="str">
            <v>ATN910B</v>
          </cell>
          <cell r="O607" t="str">
            <v>ENTREGADO</v>
          </cell>
          <cell r="P607" t="str">
            <v>OK</v>
          </cell>
          <cell r="Q607" t="str">
            <v>OK</v>
          </cell>
          <cell r="R607">
            <v>43671</v>
          </cell>
          <cell r="S607">
            <v>21870.487577639749</v>
          </cell>
          <cell r="T607">
            <v>4284</v>
          </cell>
          <cell r="U607">
            <v>3500</v>
          </cell>
          <cell r="V607">
            <v>7784</v>
          </cell>
        </row>
        <row r="608">
          <cell r="C608" t="str">
            <v>La Aurora</v>
          </cell>
          <cell r="D608" t="str">
            <v>La Banda</v>
          </cell>
          <cell r="E608" t="str">
            <v>Santiago del Estero</v>
          </cell>
          <cell r="F608" t="str">
            <v>Outdoor</v>
          </cell>
          <cell r="G608" t="str">
            <v>La Aurora,La Banda,Santiago del Estero,RARGLAU01GABINETE</v>
          </cell>
          <cell r="H608">
            <v>0</v>
          </cell>
          <cell r="K608" t="str">
            <v>172.31.233.186</v>
          </cell>
          <cell r="L608" t="str">
            <v>FIBERHOME</v>
          </cell>
          <cell r="N608" t="str">
            <v>ATN910B</v>
          </cell>
          <cell r="O608" t="str">
            <v>ENTREGADO</v>
          </cell>
          <cell r="P608" t="str">
            <v>OK</v>
          </cell>
          <cell r="Q608" t="str">
            <v>OK</v>
          </cell>
          <cell r="R608">
            <v>43677</v>
          </cell>
          <cell r="S608">
            <v>21870.487577639749</v>
          </cell>
          <cell r="T608">
            <v>4284</v>
          </cell>
          <cell r="U608">
            <v>3500</v>
          </cell>
          <cell r="V608">
            <v>7784</v>
          </cell>
        </row>
        <row r="609">
          <cell r="C609" t="str">
            <v>Huyamampa</v>
          </cell>
          <cell r="D609" t="str">
            <v>Banda</v>
          </cell>
          <cell r="E609" t="str">
            <v>Santiago del Estero</v>
          </cell>
          <cell r="F609" t="str">
            <v>Outdoor</v>
          </cell>
          <cell r="G609" t="str">
            <v>Huyamampa,Banda,Santiago del Estero,RARGHUY01GABINETE</v>
          </cell>
          <cell r="H609">
            <v>0</v>
          </cell>
          <cell r="K609" t="str">
            <v>172.31.266.194</v>
          </cell>
          <cell r="L609" t="str">
            <v>FIBERHOME</v>
          </cell>
          <cell r="N609" t="str">
            <v>ATN910B</v>
          </cell>
          <cell r="O609" t="str">
            <v>ENTREGADO</v>
          </cell>
          <cell r="P609" t="str">
            <v>OK</v>
          </cell>
          <cell r="Q609" t="str">
            <v>NOOK</v>
          </cell>
          <cell r="R609">
            <v>43679</v>
          </cell>
          <cell r="S609">
            <v>21870.487577639749</v>
          </cell>
          <cell r="T609">
            <v>4284</v>
          </cell>
          <cell r="U609">
            <v>3500</v>
          </cell>
          <cell r="V609">
            <v>7784</v>
          </cell>
        </row>
        <row r="610">
          <cell r="C610" t="str">
            <v>Parada Pucheta</v>
          </cell>
          <cell r="D610" t="str">
            <v>Paso de Los Libres</v>
          </cell>
          <cell r="E610" t="str">
            <v>Corrientes</v>
          </cell>
          <cell r="F610" t="str">
            <v>Outdoor</v>
          </cell>
          <cell r="G610" t="str">
            <v>Parada Pucheta,Paso de Los Libres,Corrientes,RARWPPU01GABINETE</v>
          </cell>
          <cell r="H610">
            <v>0</v>
          </cell>
          <cell r="I610" t="str">
            <v>29°54'19,40"S</v>
          </cell>
          <cell r="J610" t="str">
            <v>57°34'27,10"W</v>
          </cell>
          <cell r="K610" t="str">
            <v>172.31.232.210</v>
          </cell>
          <cell r="L610" t="str">
            <v>FIBERHOME</v>
          </cell>
          <cell r="M610">
            <v>2017011014</v>
          </cell>
          <cell r="N610" t="str">
            <v>ATN910B</v>
          </cell>
          <cell r="O610" t="str">
            <v>ENTREGADO</v>
          </cell>
          <cell r="P610" t="str">
            <v>OK</v>
          </cell>
          <cell r="Q610" t="str">
            <v>OK</v>
          </cell>
          <cell r="R610">
            <v>43677</v>
          </cell>
          <cell r="S610">
            <v>21870.487577639749</v>
          </cell>
          <cell r="T610">
            <v>4284</v>
          </cell>
          <cell r="U610">
            <v>3500</v>
          </cell>
          <cell r="V610">
            <v>7784</v>
          </cell>
        </row>
        <row r="611">
          <cell r="C611" t="str">
            <v>Pituil</v>
          </cell>
          <cell r="D611" t="str">
            <v>Famatina</v>
          </cell>
          <cell r="E611" t="str">
            <v>La Rioja</v>
          </cell>
          <cell r="F611" t="str">
            <v>Outdoor</v>
          </cell>
          <cell r="G611" t="str">
            <v>Pituil,Famatina,La Rioja,RARFPTL01GABINETE</v>
          </cell>
          <cell r="H611">
            <v>0</v>
          </cell>
          <cell r="I611" t="str">
            <v>28°34'55,68"S</v>
          </cell>
          <cell r="J611" t="str">
            <v>67°26'56,82"W</v>
          </cell>
          <cell r="K611" t="str">
            <v>172.31.228.26</v>
          </cell>
          <cell r="L611" t="str">
            <v>FIBERHOME</v>
          </cell>
          <cell r="M611">
            <v>2017011009</v>
          </cell>
          <cell r="N611" t="str">
            <v>ATN910B</v>
          </cell>
          <cell r="O611" t="str">
            <v>ENTREGADO</v>
          </cell>
          <cell r="P611" t="str">
            <v>OK</v>
          </cell>
          <cell r="Q611" t="str">
            <v>OK</v>
          </cell>
          <cell r="R611">
            <v>43675</v>
          </cell>
          <cell r="S611">
            <v>21870.487577639749</v>
          </cell>
          <cell r="T611">
            <v>4284</v>
          </cell>
          <cell r="U611">
            <v>3500</v>
          </cell>
          <cell r="V611">
            <v>7784</v>
          </cell>
        </row>
        <row r="612">
          <cell r="C612" t="str">
            <v>Zavalia</v>
          </cell>
          <cell r="D612" t="str">
            <v>General Viamonte</v>
          </cell>
          <cell r="E612" t="str">
            <v>Buenos Aires</v>
          </cell>
          <cell r="F612" t="str">
            <v>Outdoor</v>
          </cell>
          <cell r="G612" t="str">
            <v>Zavalia,General Viamonte,Buenos Aires,RARBZAV01GABINETE</v>
          </cell>
          <cell r="H612">
            <v>0</v>
          </cell>
          <cell r="I612" t="str">
            <v>34°53'39,20"S</v>
          </cell>
          <cell r="J612" t="str">
            <v>61°00'15,16"W</v>
          </cell>
          <cell r="K612" t="str">
            <v>172.31.229.162</v>
          </cell>
          <cell r="L612" t="str">
            <v>FIBERHOME</v>
          </cell>
          <cell r="M612">
            <v>2017010474</v>
          </cell>
          <cell r="N612" t="str">
            <v>ATN910B</v>
          </cell>
          <cell r="O612" t="str">
            <v>ENTREGADO</v>
          </cell>
          <cell r="P612" t="str">
            <v>OK</v>
          </cell>
          <cell r="Q612" t="str">
            <v>OK</v>
          </cell>
          <cell r="R612">
            <v>43686</v>
          </cell>
          <cell r="S612">
            <v>21870.487577639749</v>
          </cell>
          <cell r="T612">
            <v>4284</v>
          </cell>
          <cell r="U612">
            <v>3500</v>
          </cell>
          <cell r="V612">
            <v>7784</v>
          </cell>
        </row>
        <row r="613">
          <cell r="C613" t="str">
            <v>Capilla del Señor</v>
          </cell>
          <cell r="D613" t="str">
            <v>Exaltacion de La Cruz</v>
          </cell>
          <cell r="E613" t="str">
            <v>Buenos Aires</v>
          </cell>
          <cell r="F613" t="str">
            <v>Outdoor</v>
          </cell>
          <cell r="G613" t="str">
            <v>Capilla del Señor,Exaltacion de La Cruz,Buenos Aires,RARBCDS01GABINETE</v>
          </cell>
          <cell r="H613">
            <v>0</v>
          </cell>
          <cell r="I613" t="str">
            <v>34°17'34,60"S</v>
          </cell>
          <cell r="J613" t="str">
            <v>59°06'02,90"W</v>
          </cell>
          <cell r="K613" t="str">
            <v>172.31.240.74</v>
          </cell>
          <cell r="L613" t="str">
            <v>FIBERHOME</v>
          </cell>
          <cell r="M613">
            <v>2017010764</v>
          </cell>
          <cell r="N613" t="str">
            <v>ATN910B</v>
          </cell>
          <cell r="O613" t="str">
            <v>ENTREGADO</v>
          </cell>
          <cell r="P613" t="str">
            <v>OK</v>
          </cell>
          <cell r="Q613" t="str">
            <v>OK</v>
          </cell>
          <cell r="R613">
            <v>43689</v>
          </cell>
          <cell r="S613">
            <v>21870.487577639749</v>
          </cell>
          <cell r="T613">
            <v>4284</v>
          </cell>
          <cell r="U613">
            <v>3500</v>
          </cell>
          <cell r="V613">
            <v>7784</v>
          </cell>
        </row>
        <row r="614">
          <cell r="C614" t="str">
            <v>Parada Labougle</v>
          </cell>
          <cell r="D614" t="str">
            <v>Monte Caseros</v>
          </cell>
          <cell r="E614" t="str">
            <v>Corrientes</v>
          </cell>
          <cell r="F614" t="str">
            <v>Outdoor</v>
          </cell>
          <cell r="G614" t="str">
            <v>Parada Labougle,Monte Caseros,Corrientes,RARWLAB01GABINETE</v>
          </cell>
          <cell r="H614">
            <v>0</v>
          </cell>
          <cell r="I614" t="str">
            <v>30°19'02,37"S</v>
          </cell>
          <cell r="J614" t="str">
            <v>57°43'47,98"W</v>
          </cell>
          <cell r="K614" t="str">
            <v>172.31.231.98</v>
          </cell>
          <cell r="L614" t="str">
            <v>FIBERHOME</v>
          </cell>
          <cell r="M614">
            <v>2017010660</v>
          </cell>
          <cell r="N614" t="str">
            <v>ATN910B</v>
          </cell>
          <cell r="O614" t="str">
            <v>ENTREGADO</v>
          </cell>
          <cell r="P614" t="str">
            <v>OK</v>
          </cell>
          <cell r="Q614" t="str">
            <v>OK</v>
          </cell>
          <cell r="R614">
            <v>43677</v>
          </cell>
          <cell r="S614">
            <v>21870.487577639749</v>
          </cell>
          <cell r="T614">
            <v>4284</v>
          </cell>
          <cell r="U614">
            <v>3500</v>
          </cell>
          <cell r="V614">
            <v>7784</v>
          </cell>
        </row>
        <row r="615">
          <cell r="C615" t="str">
            <v>Piñalito Norte</v>
          </cell>
          <cell r="E615" t="str">
            <v>Misiones</v>
          </cell>
          <cell r="G615" t="str">
            <v>Piñalito Norte,,Misiones,RARNPNO01GABINETE</v>
          </cell>
          <cell r="H615">
            <v>0</v>
          </cell>
          <cell r="S615">
            <v>21870.487577639749</v>
          </cell>
          <cell r="V615">
            <v>0</v>
          </cell>
        </row>
        <row r="616">
          <cell r="C616" t="str">
            <v>Gaona</v>
          </cell>
          <cell r="D616" t="str">
            <v>Anta</v>
          </cell>
          <cell r="E616" t="str">
            <v>Salta</v>
          </cell>
          <cell r="F616" t="str">
            <v>Outdoor</v>
          </cell>
          <cell r="G616" t="str">
            <v>Gaona,Anta,Salta,RARAGAO01GABINETE</v>
          </cell>
          <cell r="H616">
            <v>0</v>
          </cell>
          <cell r="I616" t="str">
            <v>25°14'29,16"S</v>
          </cell>
          <cell r="J616" t="str">
            <v>64°02'09,80"W</v>
          </cell>
          <cell r="K616" t="str">
            <v>172.31.233.82</v>
          </cell>
          <cell r="L616" t="str">
            <v>FIBERHOME</v>
          </cell>
          <cell r="M616">
            <v>2017010860</v>
          </cell>
          <cell r="N616" t="str">
            <v>ATN910B</v>
          </cell>
          <cell r="O616" t="str">
            <v>ENTREGADO</v>
          </cell>
          <cell r="P616" t="str">
            <v>OK</v>
          </cell>
          <cell r="Q616" t="str">
            <v>OK</v>
          </cell>
          <cell r="R616">
            <v>43685</v>
          </cell>
          <cell r="S616">
            <v>21870.487577639749</v>
          </cell>
          <cell r="T616">
            <v>4284</v>
          </cell>
          <cell r="U616">
            <v>3500</v>
          </cell>
          <cell r="V616">
            <v>7784</v>
          </cell>
        </row>
        <row r="617">
          <cell r="C617" t="str">
            <v>Joaquin V Gonzalez</v>
          </cell>
          <cell r="D617" t="str">
            <v>Anta</v>
          </cell>
          <cell r="E617" t="str">
            <v>Salta</v>
          </cell>
          <cell r="F617" t="str">
            <v>Outdoor</v>
          </cell>
          <cell r="G617" t="str">
            <v>Joaquin V Gonzalez,Anta,Salta,RARRBCN01GABINETE</v>
          </cell>
          <cell r="H617">
            <v>0</v>
          </cell>
          <cell r="I617" t="str">
            <v>25°07'16,88"S</v>
          </cell>
          <cell r="J617" t="str">
            <v>64°07'45,15"W</v>
          </cell>
          <cell r="K617" t="str">
            <v>172.31.214.42</v>
          </cell>
          <cell r="L617" t="str">
            <v>FIBERHOME</v>
          </cell>
          <cell r="M617">
            <v>2017011085</v>
          </cell>
          <cell r="N617" t="str">
            <v>ATN910B</v>
          </cell>
          <cell r="S617">
            <v>21870.487577639749</v>
          </cell>
          <cell r="T617">
            <v>4284</v>
          </cell>
          <cell r="U617">
            <v>3500</v>
          </cell>
          <cell r="V617">
            <v>7784</v>
          </cell>
        </row>
        <row r="618">
          <cell r="C618" t="str">
            <v>Campanas</v>
          </cell>
          <cell r="D618" t="str">
            <v>Famatina</v>
          </cell>
          <cell r="E618" t="str">
            <v>La Rioja</v>
          </cell>
          <cell r="F618" t="str">
            <v>Outdoor</v>
          </cell>
          <cell r="G618" t="str">
            <v>Campanas,Famatina,La Rioja,RARFCMP01GABINETE</v>
          </cell>
          <cell r="H618">
            <v>0</v>
          </cell>
          <cell r="I618" t="str">
            <v>28°33'09,83"S</v>
          </cell>
          <cell r="J618" t="str">
            <v>67°37'05,63"W</v>
          </cell>
          <cell r="K618" t="str">
            <v>172.31.225.74</v>
          </cell>
          <cell r="L618" t="str">
            <v>FIBERHOME</v>
          </cell>
          <cell r="M618">
            <v>2017011009</v>
          </cell>
          <cell r="N618" t="str">
            <v>ATN910B</v>
          </cell>
          <cell r="O618" t="str">
            <v>ENTREGADO</v>
          </cell>
          <cell r="P618" t="str">
            <v>OK</v>
          </cell>
          <cell r="Q618" t="str">
            <v>OK</v>
          </cell>
          <cell r="R618">
            <v>43684</v>
          </cell>
          <cell r="S618">
            <v>21870.487577639749</v>
          </cell>
          <cell r="T618">
            <v>4284</v>
          </cell>
          <cell r="U618">
            <v>3500</v>
          </cell>
          <cell r="V618">
            <v>7784</v>
          </cell>
        </row>
        <row r="619">
          <cell r="C619" t="str">
            <v>Laguna de Lobos</v>
          </cell>
          <cell r="D619" t="str">
            <v>Lobos</v>
          </cell>
          <cell r="E619" t="str">
            <v>Buenos Aires</v>
          </cell>
          <cell r="F619" t="str">
            <v>Outdoor</v>
          </cell>
          <cell r="G619" t="str">
            <v>Laguna de Lobos,Lobos,Buenos Aires,RARBLLO01GABINETE</v>
          </cell>
          <cell r="H619">
            <v>0</v>
          </cell>
          <cell r="I619" t="str">
            <v>35°16'29,07"S</v>
          </cell>
          <cell r="J619" t="str">
            <v>59°08'02,61"W</v>
          </cell>
          <cell r="K619" t="str">
            <v>172.31.216.122</v>
          </cell>
          <cell r="L619" t="str">
            <v>FIBERHOME</v>
          </cell>
          <cell r="M619">
            <v>2017010960</v>
          </cell>
          <cell r="N619" t="str">
            <v>ATN910B</v>
          </cell>
          <cell r="O619" t="str">
            <v>ENTREGADO</v>
          </cell>
          <cell r="P619" t="str">
            <v>OK</v>
          </cell>
          <cell r="Q619" t="str">
            <v>OK</v>
          </cell>
          <cell r="R619">
            <v>43684</v>
          </cell>
          <cell r="S619">
            <v>21870.487577639749</v>
          </cell>
          <cell r="T619">
            <v>4284</v>
          </cell>
          <cell r="U619">
            <v>3500</v>
          </cell>
          <cell r="V619">
            <v>7784</v>
          </cell>
        </row>
        <row r="620">
          <cell r="C620" t="str">
            <v>Pozuelos</v>
          </cell>
          <cell r="D620" t="str">
            <v>Rio Hondo</v>
          </cell>
          <cell r="E620" t="str">
            <v>Santiago del Estero</v>
          </cell>
          <cell r="F620" t="str">
            <v>Outdoor</v>
          </cell>
          <cell r="G620" t="str">
            <v>Pozuelos,Rio Hondo,Santiago del Estero,RARGPZL01GABINETE</v>
          </cell>
          <cell r="H620">
            <v>0</v>
          </cell>
          <cell r="K620" t="str">
            <v>172.31.234.2</v>
          </cell>
          <cell r="L620" t="str">
            <v>FIBERHOME</v>
          </cell>
          <cell r="M620">
            <v>2017010908</v>
          </cell>
          <cell r="N620" t="str">
            <v>ATN910B</v>
          </cell>
          <cell r="O620" t="str">
            <v>ENTREGADO</v>
          </cell>
          <cell r="P620" t="str">
            <v>OK</v>
          </cell>
          <cell r="Q620" t="str">
            <v>OK</v>
          </cell>
          <cell r="R620">
            <v>43700</v>
          </cell>
          <cell r="S620">
            <v>21870.487577639749</v>
          </cell>
          <cell r="T620">
            <v>4284</v>
          </cell>
          <cell r="U620">
            <v>3500</v>
          </cell>
          <cell r="V620">
            <v>7784</v>
          </cell>
        </row>
        <row r="621">
          <cell r="C621" t="str">
            <v>Lazzarino</v>
          </cell>
          <cell r="D621" t="str">
            <v>General Lopez</v>
          </cell>
          <cell r="E621" t="str">
            <v>Santa Fe</v>
          </cell>
          <cell r="F621" t="str">
            <v>Outdoor</v>
          </cell>
          <cell r="G621" t="str">
            <v>Lazzarino,General Lopez,Santa Fe,RARSLAZ01GABINETE</v>
          </cell>
          <cell r="H621">
            <v>0</v>
          </cell>
          <cell r="I621" t="str">
            <v>34°09'53,10"S</v>
          </cell>
          <cell r="J621" t="str">
            <v>62°25'45,10"W</v>
          </cell>
          <cell r="K621" t="str">
            <v>172.31.215.58</v>
          </cell>
          <cell r="L621" t="str">
            <v>FIBERHOME</v>
          </cell>
          <cell r="M621">
            <v>20170111175</v>
          </cell>
          <cell r="N621" t="str">
            <v>ATN910B</v>
          </cell>
          <cell r="O621" t="str">
            <v>ENTREGADO</v>
          </cell>
          <cell r="P621" t="str">
            <v>OK</v>
          </cell>
          <cell r="Q621" t="str">
            <v>OK</v>
          </cell>
          <cell r="R621">
            <v>43704</v>
          </cell>
          <cell r="S621">
            <v>21870.487577639749</v>
          </cell>
          <cell r="T621">
            <v>4284</v>
          </cell>
          <cell r="U621">
            <v>3500</v>
          </cell>
          <cell r="V621">
            <v>7784</v>
          </cell>
        </row>
        <row r="622">
          <cell r="C622" t="str">
            <v>Villa los Llanos</v>
          </cell>
          <cell r="D622" t="str">
            <v>Colon</v>
          </cell>
          <cell r="E622" t="str">
            <v>Cordoba</v>
          </cell>
          <cell r="F622" t="str">
            <v>Outdoor</v>
          </cell>
          <cell r="G622" t="str">
            <v>Villa los Llanos,Colon,Cordoba,RARXJCL01GABINETE</v>
          </cell>
          <cell r="H622">
            <v>0</v>
          </cell>
          <cell r="I622" t="str">
            <v>31°16'39,58"S</v>
          </cell>
          <cell r="J622" t="str">
            <v>64°09'51,37"W</v>
          </cell>
          <cell r="K622" t="str">
            <v>172.31.230.82</v>
          </cell>
          <cell r="L622" t="str">
            <v>FIBERHOME</v>
          </cell>
          <cell r="M622">
            <v>2017010836</v>
          </cell>
          <cell r="N622" t="str">
            <v>ATN910B</v>
          </cell>
          <cell r="O622" t="str">
            <v>ENTREGADO</v>
          </cell>
          <cell r="P622" t="str">
            <v>OK</v>
          </cell>
          <cell r="Q622" t="str">
            <v>OK</v>
          </cell>
          <cell r="R622">
            <v>43644</v>
          </cell>
          <cell r="S622">
            <v>21870.487577639749</v>
          </cell>
          <cell r="T622">
            <v>4284</v>
          </cell>
          <cell r="U622">
            <v>3500</v>
          </cell>
          <cell r="V622">
            <v>7784</v>
          </cell>
        </row>
        <row r="623">
          <cell r="C623" t="str">
            <v>Rio Tala</v>
          </cell>
          <cell r="D623" t="str">
            <v>San Pedro</v>
          </cell>
          <cell r="E623" t="str">
            <v>Buenos Aires</v>
          </cell>
          <cell r="F623" t="str">
            <v>Outdoor</v>
          </cell>
          <cell r="G623" t="str">
            <v>Rio Tala,San Pedro,Buenos Aires,RARBRTA01GABINETE</v>
          </cell>
          <cell r="H623">
            <v>0</v>
          </cell>
          <cell r="I623" t="str">
            <v>33°46'11,82"S</v>
          </cell>
          <cell r="J623" t="str">
            <v>59°38'20,83"W</v>
          </cell>
          <cell r="K623" t="str">
            <v>172.31.210.34</v>
          </cell>
          <cell r="L623" t="str">
            <v>FIBERHOME</v>
          </cell>
          <cell r="M623">
            <v>2017010520</v>
          </cell>
          <cell r="N623" t="str">
            <v>ATN910B</v>
          </cell>
          <cell r="O623" t="str">
            <v>ENTREGADO</v>
          </cell>
          <cell r="P623" t="str">
            <v>OK</v>
          </cell>
          <cell r="Q623" t="str">
            <v>OK</v>
          </cell>
          <cell r="R623">
            <v>43707</v>
          </cell>
          <cell r="S623">
            <v>21870.487577639749</v>
          </cell>
          <cell r="T623">
            <v>4284</v>
          </cell>
          <cell r="U623">
            <v>3500</v>
          </cell>
          <cell r="V623">
            <v>7784</v>
          </cell>
        </row>
        <row r="624">
          <cell r="C624" t="str">
            <v>Riacho Negro</v>
          </cell>
          <cell r="D624" t="str">
            <v>Pilcomayo</v>
          </cell>
          <cell r="E624" t="str">
            <v>Formosa</v>
          </cell>
          <cell r="F624" t="str">
            <v>Outdoor</v>
          </cell>
          <cell r="G624" t="str">
            <v>Riacho Negro,Pilcomayo,Formosa,RARPRNG01GABINETE</v>
          </cell>
          <cell r="H624">
            <v>0</v>
          </cell>
          <cell r="I624" t="str">
            <v>25°25'28,50"S</v>
          </cell>
          <cell r="J624" t="str">
            <v>57°47'33,80"W</v>
          </cell>
          <cell r="K624" t="str">
            <v>172.31.232.18</v>
          </cell>
          <cell r="L624" t="str">
            <v>FIBERHOME</v>
          </cell>
          <cell r="M624">
            <v>2017011005</v>
          </cell>
          <cell r="N624" t="str">
            <v>ATN910B</v>
          </cell>
          <cell r="O624" t="str">
            <v>ENTREGADO</v>
          </cell>
          <cell r="P624" t="str">
            <v>OK</v>
          </cell>
          <cell r="Q624" t="str">
            <v>OK</v>
          </cell>
          <cell r="R624">
            <v>43704</v>
          </cell>
          <cell r="S624">
            <v>21870.487577639749</v>
          </cell>
          <cell r="T624">
            <v>4284</v>
          </cell>
          <cell r="U624">
            <v>3500</v>
          </cell>
          <cell r="V624">
            <v>7784</v>
          </cell>
        </row>
        <row r="625">
          <cell r="C625" t="str">
            <v>Barrio Jocoli II</v>
          </cell>
          <cell r="D625" t="str">
            <v>Lavalle</v>
          </cell>
          <cell r="E625" t="str">
            <v>Mendoza</v>
          </cell>
          <cell r="F625" t="str">
            <v>Outdoor</v>
          </cell>
          <cell r="G625" t="str">
            <v>Barrio Jocoli II,Lavalle,Mendoza,RARMJVJ01GABINETE</v>
          </cell>
          <cell r="H625">
            <v>0</v>
          </cell>
          <cell r="K625" t="str">
            <v>172.313.225.26</v>
          </cell>
          <cell r="L625" t="str">
            <v>FIBERHOME</v>
          </cell>
          <cell r="M625">
            <v>2017010718</v>
          </cell>
          <cell r="N625" t="str">
            <v>ATN910B</v>
          </cell>
          <cell r="O625" t="str">
            <v>ENTREGADO</v>
          </cell>
          <cell r="P625" t="str">
            <v>NOOK</v>
          </cell>
          <cell r="Q625" t="str">
            <v>NOOK</v>
          </cell>
          <cell r="R625">
            <v>43656</v>
          </cell>
          <cell r="S625">
            <v>21870.487577639749</v>
          </cell>
          <cell r="T625">
            <v>4284</v>
          </cell>
          <cell r="U625">
            <v>3500</v>
          </cell>
          <cell r="V625">
            <v>7784</v>
          </cell>
        </row>
        <row r="626">
          <cell r="C626" t="str">
            <v>Presidencia la Plaza</v>
          </cell>
          <cell r="D626" t="str">
            <v>Presidencia de la Plaza</v>
          </cell>
          <cell r="E626" t="str">
            <v>Chaco</v>
          </cell>
          <cell r="F626" t="str">
            <v>Outdoor</v>
          </cell>
          <cell r="G626" t="str">
            <v>Presidencia la Plaza,Presidencia de la Plaza,Chaco,RARHPPZ01GABINETE</v>
          </cell>
          <cell r="H626">
            <v>0</v>
          </cell>
          <cell r="I626" t="str">
            <v>27°00'15,80"S</v>
          </cell>
          <cell r="J626" t="str">
            <v>59°50'03,80"W</v>
          </cell>
          <cell r="K626" t="str">
            <v>172.31,230,18</v>
          </cell>
          <cell r="L626" t="str">
            <v>FIBERHOME</v>
          </cell>
          <cell r="M626">
            <v>2017011177</v>
          </cell>
          <cell r="N626" t="str">
            <v>ATN910B</v>
          </cell>
          <cell r="O626" t="str">
            <v>ENTREGADO</v>
          </cell>
          <cell r="P626" t="str">
            <v>NOOK</v>
          </cell>
          <cell r="Q626" t="str">
            <v>NOOK</v>
          </cell>
          <cell r="R626">
            <v>43718</v>
          </cell>
          <cell r="S626">
            <v>21870.487577639749</v>
          </cell>
          <cell r="T626">
            <v>4284</v>
          </cell>
          <cell r="U626">
            <v>3500</v>
          </cell>
          <cell r="V626">
            <v>7784</v>
          </cell>
        </row>
        <row r="627">
          <cell r="C627" t="str">
            <v>Lopez</v>
          </cell>
          <cell r="E627" t="str">
            <v>Buenos Aires</v>
          </cell>
          <cell r="F627" t="str">
            <v>Outdoor</v>
          </cell>
          <cell r="G627" t="str">
            <v>Lopez,,Buenos Aires,RARBLOP01GABINETE</v>
          </cell>
          <cell r="H627">
            <v>0</v>
          </cell>
          <cell r="I627" t="str">
            <v>37°33'08,44"S</v>
          </cell>
          <cell r="J627" t="str">
            <v>59°37'42,92"W</v>
          </cell>
          <cell r="K627" t="str">
            <v>172.31.216.170</v>
          </cell>
          <cell r="L627" t="str">
            <v>FIBERHOME</v>
          </cell>
          <cell r="M627">
            <v>2017011153</v>
          </cell>
          <cell r="N627" t="str">
            <v>ATN910B</v>
          </cell>
          <cell r="O627" t="str">
            <v>ENTREGADO</v>
          </cell>
          <cell r="P627" t="str">
            <v>OK</v>
          </cell>
          <cell r="Q627" t="str">
            <v>OK</v>
          </cell>
          <cell r="R627">
            <v>43714</v>
          </cell>
          <cell r="S627">
            <v>21870.487577639749</v>
          </cell>
          <cell r="T627">
            <v>4284</v>
          </cell>
          <cell r="U627">
            <v>3500</v>
          </cell>
          <cell r="V627">
            <v>7784</v>
          </cell>
        </row>
        <row r="628">
          <cell r="C628" t="str">
            <v>Colonia Alemana</v>
          </cell>
          <cell r="D628" t="str">
            <v>Federacion</v>
          </cell>
          <cell r="E628" t="str">
            <v>Entre Rios</v>
          </cell>
          <cell r="F628" t="str">
            <v>Outdoor</v>
          </cell>
          <cell r="G628" t="str">
            <v>Colonia Alemana,Federacion,Entre Rios,RAREAMN01GABINETE</v>
          </cell>
          <cell r="H628">
            <v>0</v>
          </cell>
          <cell r="I628" t="str">
            <v>30°54'12,43"S</v>
          </cell>
          <cell r="J628" t="str">
            <v>58°00'01,26"W</v>
          </cell>
          <cell r="K628" t="str">
            <v>172.31.232.226</v>
          </cell>
          <cell r="L628" t="str">
            <v>FIBERHOME</v>
          </cell>
          <cell r="M628">
            <v>2017010480</v>
          </cell>
          <cell r="N628" t="str">
            <v>ATN910B</v>
          </cell>
          <cell r="S628">
            <v>21870.487577639749</v>
          </cell>
          <cell r="T628">
            <v>4284</v>
          </cell>
          <cell r="U628">
            <v>3500</v>
          </cell>
          <cell r="V628">
            <v>7784</v>
          </cell>
        </row>
        <row r="629">
          <cell r="C629" t="str">
            <v>Villa Quinteros</v>
          </cell>
          <cell r="D629" t="str">
            <v>Monteros</v>
          </cell>
          <cell r="E629" t="str">
            <v>Tucuman</v>
          </cell>
          <cell r="F629" t="str">
            <v>Outdoor</v>
          </cell>
          <cell r="G629" t="str">
            <v>Villa Quinteros,Monteros,Tucuman,RARTVQI01GABINETE</v>
          </cell>
          <cell r="H629">
            <v>0</v>
          </cell>
          <cell r="K629" t="str">
            <v>172.31.223.210</v>
          </cell>
          <cell r="L629" t="str">
            <v>FIBERHOME</v>
          </cell>
          <cell r="M629">
            <v>2017010443</v>
          </cell>
          <cell r="N629" t="str">
            <v>ATN910B</v>
          </cell>
          <cell r="O629" t="str">
            <v>ENTREGADO</v>
          </cell>
          <cell r="P629" t="str">
            <v>OK</v>
          </cell>
          <cell r="Q629" t="str">
            <v>OK</v>
          </cell>
          <cell r="R629">
            <v>43710</v>
          </cell>
          <cell r="S629">
            <v>21870.487577639749</v>
          </cell>
          <cell r="T629">
            <v>4284</v>
          </cell>
          <cell r="U629">
            <v>3500</v>
          </cell>
          <cell r="V629">
            <v>7784</v>
          </cell>
        </row>
        <row r="630">
          <cell r="C630" t="str">
            <v>Sarmiento</v>
          </cell>
          <cell r="D630" t="str">
            <v>Totoral</v>
          </cell>
          <cell r="E630" t="str">
            <v>Cordoba</v>
          </cell>
          <cell r="F630" t="str">
            <v>Outdoor</v>
          </cell>
          <cell r="G630" t="str">
            <v>Sarmiento,Totoral,Cordoba,RARXSAR01GABINETE</v>
          </cell>
          <cell r="H630">
            <v>0</v>
          </cell>
          <cell r="I630" t="str">
            <v>30°46'33,46"S</v>
          </cell>
          <cell r="J630" t="str">
            <v>64°06'31,41"W</v>
          </cell>
          <cell r="K630" t="str">
            <v>172.31.230.114</v>
          </cell>
          <cell r="L630" t="str">
            <v>FIBERHOME</v>
          </cell>
          <cell r="M630">
            <v>2017010937</v>
          </cell>
          <cell r="N630" t="str">
            <v>ATN910B</v>
          </cell>
          <cell r="O630" t="str">
            <v>ENTREGADO</v>
          </cell>
          <cell r="P630" t="str">
            <v>OK</v>
          </cell>
          <cell r="Q630" t="str">
            <v>OK</v>
          </cell>
          <cell r="R630">
            <v>43725</v>
          </cell>
          <cell r="S630">
            <v>21870.487577639749</v>
          </cell>
          <cell r="T630">
            <v>4284</v>
          </cell>
          <cell r="U630">
            <v>3500</v>
          </cell>
          <cell r="V630">
            <v>7784</v>
          </cell>
        </row>
        <row r="631">
          <cell r="C631" t="str">
            <v>Frontera</v>
          </cell>
          <cell r="D631" t="str">
            <v>Castellanos</v>
          </cell>
          <cell r="E631" t="str">
            <v>Santa Fe</v>
          </cell>
          <cell r="F631" t="str">
            <v>Outdoor</v>
          </cell>
          <cell r="G631" t="str">
            <v>Frontera,Castellanos,Santa Fe,RARSFRT01GABINETE</v>
          </cell>
          <cell r="H631">
            <v>0</v>
          </cell>
          <cell r="I631" t="str">
            <v>31°25'48,85"S</v>
          </cell>
          <cell r="J631" t="str">
            <v>62°03'54,61"W</v>
          </cell>
          <cell r="K631" t="str">
            <v>172.31.215.10</v>
          </cell>
          <cell r="L631" t="str">
            <v>FIBERHOME</v>
          </cell>
          <cell r="M631">
            <v>2017010379</v>
          </cell>
          <cell r="N631" t="str">
            <v>ATN910B</v>
          </cell>
          <cell r="O631" t="str">
            <v>ENTREGADO</v>
          </cell>
          <cell r="P631" t="str">
            <v>OK</v>
          </cell>
          <cell r="Q631" t="str">
            <v>OK</v>
          </cell>
          <cell r="R631">
            <v>43721</v>
          </cell>
          <cell r="S631">
            <v>21870.487577639749</v>
          </cell>
          <cell r="T631">
            <v>4284</v>
          </cell>
          <cell r="U631">
            <v>3500</v>
          </cell>
          <cell r="V631">
            <v>7784</v>
          </cell>
        </row>
        <row r="632">
          <cell r="C632" t="str">
            <v>Los Nuñez</v>
          </cell>
          <cell r="D632" t="str">
            <v>Rio Hondo</v>
          </cell>
          <cell r="E632" t="str">
            <v>Santiago del Estero</v>
          </cell>
          <cell r="F632" t="str">
            <v>Outdoor</v>
          </cell>
          <cell r="G632" t="str">
            <v>Los Nuñez,Rio Hondo,Santiago del Estero,RARGLNZ01GABINETE</v>
          </cell>
          <cell r="H632">
            <v>0</v>
          </cell>
          <cell r="K632" t="str">
            <v>172.31.234.10</v>
          </cell>
          <cell r="L632" t="str">
            <v>FIBERHOME</v>
          </cell>
          <cell r="M632">
            <v>2017010625</v>
          </cell>
          <cell r="N632" t="str">
            <v>ATN910B</v>
          </cell>
          <cell r="O632" t="str">
            <v>ENTREGADO</v>
          </cell>
          <cell r="S632">
            <v>21870.487577639749</v>
          </cell>
          <cell r="T632">
            <v>4284</v>
          </cell>
          <cell r="U632">
            <v>3500</v>
          </cell>
          <cell r="V632">
            <v>7784</v>
          </cell>
        </row>
        <row r="633">
          <cell r="C633" t="str">
            <v>El Sauzal</v>
          </cell>
          <cell r="D633" t="str">
            <v>Rio Hondo</v>
          </cell>
          <cell r="E633" t="str">
            <v>Santiago del Estero</v>
          </cell>
          <cell r="F633" t="str">
            <v>Outdoor</v>
          </cell>
          <cell r="G633" t="str">
            <v>El Sauzal,Rio Hondo,Santiago del Estero,RARGSZL01GABINETE</v>
          </cell>
          <cell r="H633">
            <v>0</v>
          </cell>
          <cell r="K633" t="str">
            <v>172.31.233.250</v>
          </cell>
          <cell r="L633" t="str">
            <v>FIBERHOME</v>
          </cell>
          <cell r="M633">
            <v>2017010762</v>
          </cell>
          <cell r="N633" t="str">
            <v>ATN910B</v>
          </cell>
          <cell r="O633" t="str">
            <v>ENTREGADO</v>
          </cell>
          <cell r="P633" t="str">
            <v>OK</v>
          </cell>
          <cell r="Q633" t="str">
            <v>OK</v>
          </cell>
          <cell r="R633">
            <v>43701</v>
          </cell>
          <cell r="S633">
            <v>21870.487577639749</v>
          </cell>
          <cell r="T633">
            <v>4284</v>
          </cell>
          <cell r="U633">
            <v>3500</v>
          </cell>
          <cell r="V633">
            <v>7784</v>
          </cell>
        </row>
        <row r="634">
          <cell r="C634" t="str">
            <v>La Luisa</v>
          </cell>
          <cell r="D634" t="str">
            <v>Capitan Sarmiento</v>
          </cell>
          <cell r="E634" t="str">
            <v>Buenos Aires</v>
          </cell>
          <cell r="F634" t="str">
            <v>Outdoor</v>
          </cell>
          <cell r="G634" t="str">
            <v>La Luisa,Capitan Sarmiento,Buenos Aires,RARBLLU01GABINETE</v>
          </cell>
          <cell r="H634">
            <v>0</v>
          </cell>
          <cell r="K634" t="str">
            <v>172.31.210.130</v>
          </cell>
          <cell r="L634" t="str">
            <v>FIBERHOME</v>
          </cell>
          <cell r="M634">
            <v>2017010783</v>
          </cell>
          <cell r="N634" t="str">
            <v>ATN910B</v>
          </cell>
          <cell r="O634" t="str">
            <v>ENTREGADO</v>
          </cell>
          <cell r="P634" t="str">
            <v>OK</v>
          </cell>
          <cell r="Q634" t="str">
            <v>OK</v>
          </cell>
          <cell r="R634">
            <v>43731</v>
          </cell>
          <cell r="S634">
            <v>21870.487577639749</v>
          </cell>
          <cell r="T634">
            <v>4284</v>
          </cell>
          <cell r="U634">
            <v>3500</v>
          </cell>
          <cell r="V634">
            <v>7784</v>
          </cell>
        </row>
        <row r="635">
          <cell r="C635" t="str">
            <v>Chuña</v>
          </cell>
          <cell r="D635" t="str">
            <v>Ischilin</v>
          </cell>
          <cell r="E635" t="str">
            <v>Cordoba</v>
          </cell>
          <cell r="F635" t="str">
            <v>Outdoor</v>
          </cell>
          <cell r="G635" t="str">
            <v>Chuña,Ischilin,Cordoba,RARXCHU01GABINETE</v>
          </cell>
          <cell r="H635">
            <v>0</v>
          </cell>
          <cell r="I635" t="str">
            <v>30°28'04,22"S</v>
          </cell>
          <cell r="J635" t="str">
            <v>64°40'05,82"W</v>
          </cell>
          <cell r="K635" t="str">
            <v>172.31.230.202</v>
          </cell>
          <cell r="L635" t="str">
            <v>FIBERHOME</v>
          </cell>
          <cell r="M635">
            <v>2017010734</v>
          </cell>
          <cell r="N635" t="str">
            <v>ATN910B</v>
          </cell>
          <cell r="O635" t="str">
            <v>ENTREGADO</v>
          </cell>
          <cell r="P635" t="str">
            <v>OK</v>
          </cell>
          <cell r="Q635" t="str">
            <v>OK</v>
          </cell>
          <cell r="R635">
            <v>43693</v>
          </cell>
          <cell r="S635">
            <v>21870.487577639749</v>
          </cell>
          <cell r="T635">
            <v>4284</v>
          </cell>
          <cell r="U635">
            <v>3500</v>
          </cell>
          <cell r="V635">
            <v>7784</v>
          </cell>
        </row>
        <row r="636">
          <cell r="C636" t="str">
            <v>La Leonesa</v>
          </cell>
          <cell r="D636" t="str">
            <v>Bermejo</v>
          </cell>
          <cell r="E636" t="str">
            <v>Chaco</v>
          </cell>
          <cell r="F636" t="str">
            <v>Outdoor</v>
          </cell>
          <cell r="G636" t="str">
            <v>La Leonesa,Bermejo,Chaco,RARHLLN01GABINETE</v>
          </cell>
          <cell r="H636">
            <v>0</v>
          </cell>
          <cell r="K636" t="str">
            <v>172.31.234.18</v>
          </cell>
          <cell r="L636" t="str">
            <v>FIBERHOME</v>
          </cell>
          <cell r="M636">
            <v>2017010746</v>
          </cell>
          <cell r="N636" t="str">
            <v>ATN910B</v>
          </cell>
          <cell r="O636" t="str">
            <v>ENTREGADO</v>
          </cell>
          <cell r="P636" t="str">
            <v>OK</v>
          </cell>
          <cell r="Q636" t="str">
            <v>OK</v>
          </cell>
          <cell r="R636">
            <v>43721</v>
          </cell>
          <cell r="S636">
            <v>21870.487577639749</v>
          </cell>
          <cell r="T636">
            <v>4284</v>
          </cell>
          <cell r="U636">
            <v>3500</v>
          </cell>
          <cell r="V636">
            <v>7784</v>
          </cell>
        </row>
        <row r="637">
          <cell r="C637" t="str">
            <v>Villa Alsina</v>
          </cell>
          <cell r="D637" t="str">
            <v>Baradero</v>
          </cell>
          <cell r="E637" t="str">
            <v>Buenos Aires</v>
          </cell>
          <cell r="F637" t="str">
            <v>Outdoor</v>
          </cell>
          <cell r="G637" t="str">
            <v>Villa Alsina,Baradero,Buenos Aires,RARBALS01GABINETE</v>
          </cell>
          <cell r="H637">
            <v>0</v>
          </cell>
          <cell r="K637" t="str">
            <v>172.31.210.170</v>
          </cell>
          <cell r="L637" t="str">
            <v>FIBERHOME</v>
          </cell>
          <cell r="M637">
            <v>2017010800</v>
          </cell>
          <cell r="N637" t="str">
            <v>ATN910B</v>
          </cell>
          <cell r="P637" t="str">
            <v>OK</v>
          </cell>
          <cell r="Q637" t="str">
            <v>NOOK</v>
          </cell>
          <cell r="R637">
            <v>43724</v>
          </cell>
          <cell r="S637">
            <v>21870.487577639749</v>
          </cell>
          <cell r="T637">
            <v>4284</v>
          </cell>
          <cell r="U637">
            <v>3500</v>
          </cell>
          <cell r="V637">
            <v>7784</v>
          </cell>
        </row>
        <row r="638">
          <cell r="C638" t="str">
            <v>Pilar</v>
          </cell>
          <cell r="D638" t="str">
            <v>Rio Segundo</v>
          </cell>
          <cell r="E638" t="str">
            <v>Cordoba</v>
          </cell>
          <cell r="F638" t="str">
            <v>Outdoor</v>
          </cell>
          <cell r="G638" t="str">
            <v>Pilar,Rio Segundo,Cordoba,RARXPIL01GABINETE</v>
          </cell>
          <cell r="H638">
            <v>0</v>
          </cell>
          <cell r="I638" t="str">
            <v>31°40'54,44"S</v>
          </cell>
          <cell r="J638" t="str">
            <v>63°52'51,15"W</v>
          </cell>
          <cell r="K638" t="str">
            <v>172.31.231.26</v>
          </cell>
          <cell r="L638" t="str">
            <v>FIBERHOME</v>
          </cell>
          <cell r="N638" t="str">
            <v>ATN910B</v>
          </cell>
          <cell r="O638" t="str">
            <v>ENTREGADO</v>
          </cell>
          <cell r="P638" t="str">
            <v>OK</v>
          </cell>
          <cell r="Q638" t="str">
            <v>OK</v>
          </cell>
          <cell r="R638">
            <v>43677</v>
          </cell>
          <cell r="S638">
            <v>21870.487577639749</v>
          </cell>
          <cell r="T638">
            <v>4284</v>
          </cell>
          <cell r="U638">
            <v>3500</v>
          </cell>
          <cell r="V638">
            <v>7784</v>
          </cell>
        </row>
        <row r="639">
          <cell r="C639" t="str">
            <v>Bouwer</v>
          </cell>
          <cell r="D639" t="str">
            <v>Santa Maria</v>
          </cell>
          <cell r="E639" t="str">
            <v>Cordoba</v>
          </cell>
          <cell r="F639" t="str">
            <v>Outdoor</v>
          </cell>
          <cell r="G639" t="str">
            <v>Bouwer,Santa Maria,Cordoba,RARXBWR01GABINETE</v>
          </cell>
          <cell r="H639">
            <v>0</v>
          </cell>
          <cell r="I639" t="str">
            <v>31°33'32,18"S</v>
          </cell>
          <cell r="J639" t="str">
            <v>64°11'16,50"W</v>
          </cell>
          <cell r="K639" t="str">
            <v>172.31.230.154</v>
          </cell>
          <cell r="L639" t="str">
            <v>FIBERHOME</v>
          </cell>
          <cell r="M639">
            <v>2017010961</v>
          </cell>
          <cell r="N639" t="str">
            <v>ATN910B</v>
          </cell>
          <cell r="O639" t="str">
            <v>ENTREGADO</v>
          </cell>
          <cell r="P639" t="str">
            <v>OK</v>
          </cell>
          <cell r="Q639" t="str">
            <v>OK</v>
          </cell>
          <cell r="R639">
            <v>43657</v>
          </cell>
          <cell r="S639">
            <v>21870.487577639749</v>
          </cell>
          <cell r="T639">
            <v>4284</v>
          </cell>
          <cell r="U639">
            <v>3500</v>
          </cell>
          <cell r="V639">
            <v>7784</v>
          </cell>
        </row>
        <row r="640">
          <cell r="C640" t="str">
            <v>Capitan Sarmiento</v>
          </cell>
          <cell r="D640" t="str">
            <v>Capitan Sarmiento</v>
          </cell>
          <cell r="E640" t="str">
            <v>Buenos Aires</v>
          </cell>
          <cell r="F640" t="str">
            <v>Indoor</v>
          </cell>
          <cell r="G640" t="str">
            <v>Capitan Sarmiento,Capitan Sarmiento,Buenos Aires,RARBCSM01GABINETE</v>
          </cell>
          <cell r="H640">
            <v>0</v>
          </cell>
          <cell r="I640" t="str">
            <v>34°10'18,79"S</v>
          </cell>
          <cell r="J640" t="str">
            <v>59°47'36,42"W</v>
          </cell>
          <cell r="K640" t="str">
            <v>172.31.210.122</v>
          </cell>
          <cell r="L640" t="str">
            <v>FIBERHOME</v>
          </cell>
          <cell r="M640">
            <v>2017011223</v>
          </cell>
          <cell r="N640" t="str">
            <v>ATN910B</v>
          </cell>
          <cell r="O640" t="str">
            <v>ENTREGADO</v>
          </cell>
          <cell r="P640" t="str">
            <v>OK</v>
          </cell>
          <cell r="Q640" t="str">
            <v>NOOK</v>
          </cell>
          <cell r="R640">
            <v>43731</v>
          </cell>
          <cell r="S640">
            <v>21870.487577639749</v>
          </cell>
          <cell r="T640">
            <v>3618</v>
          </cell>
          <cell r="U640">
            <v>3500</v>
          </cell>
          <cell r="V640">
            <v>7118</v>
          </cell>
        </row>
        <row r="641">
          <cell r="C641" t="str">
            <v>Torres</v>
          </cell>
          <cell r="D641" t="str">
            <v>Lujan</v>
          </cell>
          <cell r="E641" t="str">
            <v>Buenos Aires</v>
          </cell>
          <cell r="F641" t="str">
            <v>Outdoor</v>
          </cell>
          <cell r="G641" t="str">
            <v>Torres,Lujan,Buenos Aires,RARBTRR01GABINETE</v>
          </cell>
          <cell r="H641">
            <v>0</v>
          </cell>
          <cell r="I641" t="str">
            <v>34°25'46,90"S</v>
          </cell>
          <cell r="J641" t="str">
            <v>59°07'53,90"W</v>
          </cell>
          <cell r="K641" t="str">
            <v>172.31.216.18</v>
          </cell>
          <cell r="L641" t="str">
            <v>FIBERHOME</v>
          </cell>
          <cell r="M641">
            <v>2017011100</v>
          </cell>
          <cell r="N641" t="str">
            <v>ATN910B</v>
          </cell>
          <cell r="O641" t="str">
            <v>ENTREGADO</v>
          </cell>
          <cell r="P641" t="str">
            <v>OK</v>
          </cell>
          <cell r="Q641" t="str">
            <v>OK</v>
          </cell>
          <cell r="R641">
            <v>43746</v>
          </cell>
          <cell r="S641">
            <v>21870.487577639749</v>
          </cell>
          <cell r="T641">
            <v>4284</v>
          </cell>
          <cell r="U641">
            <v>3500</v>
          </cell>
          <cell r="V641">
            <v>7784</v>
          </cell>
        </row>
        <row r="642">
          <cell r="C642" t="str">
            <v>Carlos Maria Naon</v>
          </cell>
          <cell r="D642" t="str">
            <v>9 de Julio</v>
          </cell>
          <cell r="E642" t="str">
            <v>Buenos Aires</v>
          </cell>
          <cell r="F642" t="str">
            <v>Outdoor</v>
          </cell>
          <cell r="G642" t="str">
            <v>Carlos Maria Naon,9 de Julio,Buenos Aires,RARBCMN01GABINETE</v>
          </cell>
          <cell r="H642">
            <v>0</v>
          </cell>
          <cell r="K642" t="str">
            <v>172.31.234.34</v>
          </cell>
          <cell r="L642" t="str">
            <v>FIBERHOME</v>
          </cell>
          <cell r="M642">
            <v>2017010706</v>
          </cell>
          <cell r="N642" t="str">
            <v>ATN910B</v>
          </cell>
          <cell r="O642" t="str">
            <v>ENTREGADO</v>
          </cell>
          <cell r="P642" t="str">
            <v>OK</v>
          </cell>
          <cell r="Q642" t="str">
            <v>OK</v>
          </cell>
          <cell r="R642">
            <v>43738</v>
          </cell>
          <cell r="S642">
            <v>21870.487577639749</v>
          </cell>
          <cell r="T642">
            <v>4284</v>
          </cell>
          <cell r="U642">
            <v>3500</v>
          </cell>
          <cell r="V642">
            <v>7784</v>
          </cell>
        </row>
        <row r="643">
          <cell r="C643" t="str">
            <v>Maimara</v>
          </cell>
          <cell r="D643" t="str">
            <v>Tilcara</v>
          </cell>
          <cell r="E643" t="str">
            <v>Jujuy</v>
          </cell>
          <cell r="F643" t="str">
            <v>Outdoor</v>
          </cell>
          <cell r="G643" t="str">
            <v>Maimara,Tilcara,Jujuy,RARYMAI01GABINETE</v>
          </cell>
          <cell r="H643">
            <v>0</v>
          </cell>
          <cell r="I643" t="str">
            <v>23°38'05,30"S</v>
          </cell>
          <cell r="J643" t="str">
            <v>65°24'50,02"W</v>
          </cell>
          <cell r="K643" t="str">
            <v>172.31.218.210</v>
          </cell>
          <cell r="L643" t="str">
            <v>FIBERHOME</v>
          </cell>
          <cell r="M643">
            <v>2017010939</v>
          </cell>
          <cell r="N643" t="str">
            <v>ATN910B</v>
          </cell>
          <cell r="S643">
            <v>21870.487577639749</v>
          </cell>
          <cell r="T643">
            <v>4284</v>
          </cell>
          <cell r="U643">
            <v>3500</v>
          </cell>
          <cell r="V643">
            <v>7784</v>
          </cell>
        </row>
        <row r="644">
          <cell r="C644" t="str">
            <v>Villa del Transito</v>
          </cell>
          <cell r="D644" t="str">
            <v>San justo</v>
          </cell>
          <cell r="E644" t="str">
            <v>Cordoba</v>
          </cell>
          <cell r="F644" t="str">
            <v>Outdoor</v>
          </cell>
          <cell r="G644" t="str">
            <v>Villa del Transito,San justo,Cordoba,RARXVTS01GABINETE</v>
          </cell>
          <cell r="H644">
            <v>0</v>
          </cell>
          <cell r="K644" t="str">
            <v>172.31.211.50</v>
          </cell>
          <cell r="L644" t="str">
            <v>FIBERHOME</v>
          </cell>
          <cell r="M644">
            <v>2017010904</v>
          </cell>
          <cell r="N644" t="str">
            <v>ATN910B</v>
          </cell>
          <cell r="O644" t="str">
            <v>ENTREGADO</v>
          </cell>
          <cell r="P644" t="str">
            <v>NOOK</v>
          </cell>
          <cell r="Q644" t="str">
            <v>NOOK</v>
          </cell>
          <cell r="R644">
            <v>43685</v>
          </cell>
          <cell r="S644">
            <v>21870.487577639749</v>
          </cell>
          <cell r="T644">
            <v>4284</v>
          </cell>
          <cell r="U644">
            <v>3500</v>
          </cell>
          <cell r="V644">
            <v>7784</v>
          </cell>
        </row>
        <row r="645">
          <cell r="C645" t="str">
            <v>El Acheral</v>
          </cell>
          <cell r="D645" t="str">
            <v>San Pedro</v>
          </cell>
          <cell r="E645" t="str">
            <v>Jujuy</v>
          </cell>
          <cell r="G645" t="str">
            <v>El Acheral,San Pedro,Jujuy,GABINETE</v>
          </cell>
          <cell r="H645">
            <v>0</v>
          </cell>
          <cell r="N645" t="str">
            <v>ATN910B</v>
          </cell>
          <cell r="O645" t="str">
            <v>ENTREGADO</v>
          </cell>
          <cell r="P645" t="str">
            <v>OK</v>
          </cell>
          <cell r="Q645" t="str">
            <v>OK</v>
          </cell>
          <cell r="R645">
            <v>43670</v>
          </cell>
          <cell r="S645">
            <v>21870.487577639749</v>
          </cell>
          <cell r="U645">
            <v>3500</v>
          </cell>
          <cell r="V645">
            <v>3500</v>
          </cell>
        </row>
        <row r="646">
          <cell r="C646" t="str">
            <v>Villa Castelar</v>
          </cell>
          <cell r="D646" t="str">
            <v>Puan</v>
          </cell>
          <cell r="E646" t="str">
            <v>Buenos Aires</v>
          </cell>
          <cell r="F646" t="str">
            <v>Outdoor</v>
          </cell>
          <cell r="G646" t="str">
            <v>Villa Castelar,Puan,Buenos Aires,RARBVCR01GABINETE</v>
          </cell>
          <cell r="H646">
            <v>0</v>
          </cell>
          <cell r="I646" t="str">
            <v>37°23'39,95"S</v>
          </cell>
          <cell r="J646" t="str">
            <v>62°48'12,91"W</v>
          </cell>
          <cell r="K646" t="str">
            <v>172.31.229.66</v>
          </cell>
          <cell r="L646" t="str">
            <v>FIBERHOME</v>
          </cell>
          <cell r="M646">
            <v>2017010811</v>
          </cell>
          <cell r="N646" t="str">
            <v>ATN910B</v>
          </cell>
          <cell r="O646" t="str">
            <v>ENTREGADO</v>
          </cell>
          <cell r="P646" t="str">
            <v>OK</v>
          </cell>
          <cell r="Q646" t="str">
            <v>OK</v>
          </cell>
          <cell r="R646">
            <v>43767</v>
          </cell>
          <cell r="S646">
            <v>21870.487577639749</v>
          </cell>
          <cell r="T646">
            <v>4284</v>
          </cell>
          <cell r="U646">
            <v>3500</v>
          </cell>
          <cell r="V646">
            <v>7784</v>
          </cell>
        </row>
        <row r="647">
          <cell r="C647" t="str">
            <v>Puan</v>
          </cell>
          <cell r="D647" t="str">
            <v>Puan</v>
          </cell>
          <cell r="E647" t="str">
            <v>Buenos Aires</v>
          </cell>
          <cell r="F647" t="str">
            <v>Outdoor</v>
          </cell>
          <cell r="G647" t="str">
            <v>Puan,Puan,Buenos Aires,RARBPUA01GABINETE</v>
          </cell>
          <cell r="H647">
            <v>0</v>
          </cell>
          <cell r="I647" t="str">
            <v>37°32'44,76"S</v>
          </cell>
          <cell r="J647" t="str">
            <v>62°46'06,07"W</v>
          </cell>
          <cell r="K647" t="str">
            <v>172.31.228.42</v>
          </cell>
          <cell r="L647" t="str">
            <v>FIBERHOME</v>
          </cell>
          <cell r="M647">
            <v>2017010835</v>
          </cell>
          <cell r="N647" t="str">
            <v>ATN910B</v>
          </cell>
          <cell r="O647" t="str">
            <v>ENTREGADO</v>
          </cell>
          <cell r="P647" t="str">
            <v>OK</v>
          </cell>
          <cell r="Q647" t="str">
            <v>OK</v>
          </cell>
          <cell r="R647">
            <v>43766</v>
          </cell>
          <cell r="S647">
            <v>21870.487577639749</v>
          </cell>
          <cell r="T647">
            <v>4284</v>
          </cell>
          <cell r="U647">
            <v>3500</v>
          </cell>
          <cell r="V647">
            <v>7784</v>
          </cell>
        </row>
        <row r="648">
          <cell r="C648" t="str">
            <v>America</v>
          </cell>
          <cell r="D648" t="str">
            <v>Rivadavia</v>
          </cell>
          <cell r="E648" t="str">
            <v>Buenos Aires</v>
          </cell>
          <cell r="F648" t="str">
            <v>Outdoor</v>
          </cell>
          <cell r="G648" t="str">
            <v>America,Rivadavia,Buenos Aires,RARBAMC01GABINETE</v>
          </cell>
          <cell r="H648">
            <v>0</v>
          </cell>
          <cell r="I648" t="str">
            <v>35°29'39,28"S</v>
          </cell>
          <cell r="J648" t="str">
            <v>62°58'11,73"W</v>
          </cell>
          <cell r="K648" t="str">
            <v>172.31.225.154</v>
          </cell>
          <cell r="L648" t="str">
            <v>FIBERHOME</v>
          </cell>
          <cell r="M648">
            <v>2017011049</v>
          </cell>
          <cell r="N648" t="str">
            <v>ATN910B</v>
          </cell>
          <cell r="O648" t="str">
            <v>ENTREGADO</v>
          </cell>
          <cell r="P648" t="str">
            <v>OK</v>
          </cell>
          <cell r="Q648" t="str">
            <v>OK</v>
          </cell>
          <cell r="R648">
            <v>43776</v>
          </cell>
          <cell r="S648">
            <v>21870.487577639749</v>
          </cell>
          <cell r="T648">
            <v>4284</v>
          </cell>
          <cell r="U648">
            <v>3500</v>
          </cell>
          <cell r="V648">
            <v>7784</v>
          </cell>
        </row>
        <row r="649">
          <cell r="C649" t="str">
            <v>Chasico</v>
          </cell>
          <cell r="D649" t="str">
            <v>Tornquist</v>
          </cell>
          <cell r="E649" t="str">
            <v>Buenos Aires</v>
          </cell>
          <cell r="F649" t="str">
            <v>Outdoor</v>
          </cell>
          <cell r="G649" t="str">
            <v>Chasico,Tornquist,Buenos Aires,RARBCHS01GABINETE</v>
          </cell>
          <cell r="H649">
            <v>0</v>
          </cell>
          <cell r="I649" t="str">
            <v>38°20'08,45"S</v>
          </cell>
          <cell r="J649" t="str">
            <v>62°38'40,47"W</v>
          </cell>
          <cell r="K649" t="str">
            <v>172,31,225,130</v>
          </cell>
          <cell r="L649" t="str">
            <v>FIBERHOME</v>
          </cell>
          <cell r="N649" t="str">
            <v>ATN910B</v>
          </cell>
          <cell r="O649" t="str">
            <v>ENTREGADO</v>
          </cell>
          <cell r="P649" t="str">
            <v>OK</v>
          </cell>
          <cell r="Q649" t="str">
            <v>OK</v>
          </cell>
          <cell r="R649">
            <v>43781</v>
          </cell>
          <cell r="S649">
            <v>21870.487577639749</v>
          </cell>
          <cell r="T649">
            <v>4284</v>
          </cell>
          <cell r="U649">
            <v>3500</v>
          </cell>
          <cell r="V649">
            <v>7784</v>
          </cell>
        </row>
        <row r="650">
          <cell r="C650" t="str">
            <v>Laguna Vitel</v>
          </cell>
          <cell r="D650" t="str">
            <v>Chascomus</v>
          </cell>
          <cell r="E650" t="str">
            <v>Buenos Aires</v>
          </cell>
          <cell r="F650" t="str">
            <v>Outdoor</v>
          </cell>
          <cell r="G650" t="str">
            <v>Laguna Vitel,Chascomus,Buenos Aires,RARBLGV01GABINETE</v>
          </cell>
          <cell r="H650">
            <v>0</v>
          </cell>
          <cell r="K650" t="str">
            <v>172.31.216.66</v>
          </cell>
          <cell r="L650" t="str">
            <v>FIBERHOME</v>
          </cell>
          <cell r="M650">
            <v>2017010984</v>
          </cell>
          <cell r="N650" t="str">
            <v>ATN910B</v>
          </cell>
          <cell r="O650" t="str">
            <v>ENTREGADO</v>
          </cell>
          <cell r="P650" t="str">
            <v>NOOK</v>
          </cell>
          <cell r="Q650" t="str">
            <v>NOOK</v>
          </cell>
          <cell r="R650">
            <v>43754</v>
          </cell>
          <cell r="S650">
            <v>21870.487577639749</v>
          </cell>
          <cell r="T650">
            <v>4284</v>
          </cell>
          <cell r="U650">
            <v>3500</v>
          </cell>
          <cell r="V650">
            <v>7784</v>
          </cell>
        </row>
        <row r="651">
          <cell r="C651" t="str">
            <v>Aldea Santa Maria</v>
          </cell>
          <cell r="D651" t="str">
            <v>Parana</v>
          </cell>
          <cell r="E651" t="str">
            <v>Entre Rios</v>
          </cell>
          <cell r="F651" t="str">
            <v>Outdoor</v>
          </cell>
          <cell r="G651" t="str">
            <v>Aldea Santa Maria,Parana,Entre Rios,RAREASM01GABINETE</v>
          </cell>
          <cell r="H651">
            <v>0</v>
          </cell>
          <cell r="I651" t="str">
            <v>31°36'36,45"S</v>
          </cell>
          <cell r="J651" t="str">
            <v>60°00'14,75"W</v>
          </cell>
          <cell r="K651" t="str">
            <v>172.31.232.58</v>
          </cell>
          <cell r="L651" t="str">
            <v>FIBERHOME</v>
          </cell>
          <cell r="M651">
            <v>2017010357</v>
          </cell>
          <cell r="N651" t="str">
            <v>ATN910B</v>
          </cell>
          <cell r="O651" t="str">
            <v>ENTREGADO</v>
          </cell>
          <cell r="P651" t="str">
            <v>OK</v>
          </cell>
          <cell r="Q651" t="str">
            <v>OK</v>
          </cell>
          <cell r="R651">
            <v>43745</v>
          </cell>
          <cell r="S651">
            <v>21870.487577639749</v>
          </cell>
          <cell r="T651">
            <v>4284</v>
          </cell>
          <cell r="U651">
            <v>3500</v>
          </cell>
          <cell r="V651">
            <v>7784</v>
          </cell>
        </row>
        <row r="652">
          <cell r="C652" t="str">
            <v>Plaza Clucellas</v>
          </cell>
          <cell r="D652" t="str">
            <v>Castellanos</v>
          </cell>
          <cell r="E652" t="str">
            <v>Santa Fe</v>
          </cell>
          <cell r="F652" t="str">
            <v>Outdoor</v>
          </cell>
          <cell r="G652" t="str">
            <v>Plaza Clucellas,Castellanos,Santa Fe,RARSPCL01GABINETE</v>
          </cell>
          <cell r="H652">
            <v>0</v>
          </cell>
          <cell r="I652" t="str">
            <v xml:space="preserve">31°27'06,00"S </v>
          </cell>
          <cell r="J652" t="str">
            <v>61°42'16,00"W</v>
          </cell>
          <cell r="K652" t="str">
            <v>172.31.214.178</v>
          </cell>
          <cell r="L652" t="str">
            <v>FIBERHOME</v>
          </cell>
          <cell r="M652">
            <v>2017010659</v>
          </cell>
          <cell r="N652" t="str">
            <v>ATN910B</v>
          </cell>
          <cell r="O652" t="str">
            <v>ENTREGADO</v>
          </cell>
          <cell r="P652" t="str">
            <v>OK</v>
          </cell>
          <cell r="Q652" t="str">
            <v>OK</v>
          </cell>
          <cell r="R652">
            <v>43769</v>
          </cell>
          <cell r="S652">
            <v>21870.487577639749</v>
          </cell>
          <cell r="T652">
            <v>4284</v>
          </cell>
          <cell r="U652">
            <v>3500</v>
          </cell>
          <cell r="V652">
            <v>7784</v>
          </cell>
        </row>
        <row r="653">
          <cell r="C653" t="str">
            <v>Arroyo de la Cruz</v>
          </cell>
          <cell r="D653" t="str">
            <v>Exaltacion de La Cruz</v>
          </cell>
          <cell r="E653" t="str">
            <v>Buenos Aires</v>
          </cell>
          <cell r="F653" t="str">
            <v>Outdoor</v>
          </cell>
          <cell r="G653" t="str">
            <v>Arroyo de la Cruz,Exaltacion de La Cruz,Buenos Aires,RARBACZ01GABINETE</v>
          </cell>
          <cell r="H653">
            <v>0</v>
          </cell>
          <cell r="K653" t="str">
            <v>172.31.210.66</v>
          </cell>
          <cell r="L653" t="str">
            <v>FIBERHOME</v>
          </cell>
          <cell r="M653">
            <v>2017011073</v>
          </cell>
          <cell r="N653" t="str">
            <v>ATN910B</v>
          </cell>
          <cell r="O653" t="str">
            <v>ENTREGADO</v>
          </cell>
          <cell r="P653" t="str">
            <v>OK</v>
          </cell>
          <cell r="Q653" t="str">
            <v>OK</v>
          </cell>
          <cell r="R653">
            <v>43675</v>
          </cell>
          <cell r="S653">
            <v>21870.487577639749</v>
          </cell>
          <cell r="T653">
            <v>4284</v>
          </cell>
          <cell r="U653">
            <v>3500</v>
          </cell>
          <cell r="V653">
            <v>7784</v>
          </cell>
        </row>
        <row r="654">
          <cell r="C654" t="str">
            <v>Tilcara</v>
          </cell>
          <cell r="D654" t="str">
            <v>Tilcara</v>
          </cell>
          <cell r="E654" t="str">
            <v>Jujuy</v>
          </cell>
          <cell r="F654" t="str">
            <v>Outdoor</v>
          </cell>
          <cell r="G654" t="str">
            <v>Tilcara,Tilcara,Jujuy,RARYTIL01GABINETE</v>
          </cell>
          <cell r="H654">
            <v>0</v>
          </cell>
          <cell r="K654" t="str">
            <v>172.31.233.218</v>
          </cell>
          <cell r="L654" t="str">
            <v>FIBERHOME</v>
          </cell>
          <cell r="M654">
            <v>2017010875</v>
          </cell>
          <cell r="N654" t="str">
            <v>ATN910B</v>
          </cell>
          <cell r="O654" t="str">
            <v>ENTREGADO</v>
          </cell>
          <cell r="P654" t="str">
            <v>OK</v>
          </cell>
          <cell r="Q654" t="str">
            <v>OK</v>
          </cell>
          <cell r="R654">
            <v>43763</v>
          </cell>
          <cell r="S654">
            <v>21870.487577639749</v>
          </cell>
          <cell r="T654">
            <v>4284</v>
          </cell>
          <cell r="U654">
            <v>3500</v>
          </cell>
          <cell r="V654">
            <v>7784</v>
          </cell>
        </row>
        <row r="655">
          <cell r="C655" t="str">
            <v>Duggan</v>
          </cell>
          <cell r="D655" t="str">
            <v>San Antonio de Areco</v>
          </cell>
          <cell r="E655" t="str">
            <v>Buenos Aires</v>
          </cell>
          <cell r="F655" t="str">
            <v>Outdoor</v>
          </cell>
          <cell r="G655" t="str">
            <v>Duggan,San Antonio de Areco,Buenos Aires,RARBDUG01GABINETE</v>
          </cell>
          <cell r="H655">
            <v>0</v>
          </cell>
          <cell r="K655" t="str">
            <v>172.31.210.114</v>
          </cell>
          <cell r="L655" t="str">
            <v>FIBERHOME</v>
          </cell>
          <cell r="M655">
            <v>2017010857</v>
          </cell>
          <cell r="N655" t="str">
            <v>ATN910B</v>
          </cell>
          <cell r="O655" t="str">
            <v>ENTREGADO</v>
          </cell>
          <cell r="P655" t="str">
            <v>OK</v>
          </cell>
          <cell r="Q655" t="str">
            <v>OK</v>
          </cell>
          <cell r="R655">
            <v>43748</v>
          </cell>
          <cell r="S655">
            <v>21870.487577639749</v>
          </cell>
          <cell r="T655">
            <v>4284</v>
          </cell>
          <cell r="U655">
            <v>3500</v>
          </cell>
          <cell r="V655">
            <v>7784</v>
          </cell>
        </row>
        <row r="656">
          <cell r="C656" t="str">
            <v>Yerba Buena</v>
          </cell>
          <cell r="D656" t="str">
            <v>Yerba Buena</v>
          </cell>
          <cell r="E656" t="str">
            <v>Tucuman</v>
          </cell>
          <cell r="F656" t="str">
            <v>Outdoor</v>
          </cell>
          <cell r="G656" t="str">
            <v>Yerba Buena,Yerba Buena,Tucuman,RARTVCM01GABINETE</v>
          </cell>
          <cell r="H656">
            <v>0</v>
          </cell>
          <cell r="K656" t="str">
            <v>172.31.234.50</v>
          </cell>
          <cell r="L656" t="str">
            <v>FIBERHOME</v>
          </cell>
          <cell r="M656">
            <v>2017010601</v>
          </cell>
          <cell r="N656" t="str">
            <v>ATN910B</v>
          </cell>
          <cell r="O656" t="str">
            <v>ENTREGADO</v>
          </cell>
          <cell r="P656" t="str">
            <v>OK</v>
          </cell>
          <cell r="Q656" t="str">
            <v>OK</v>
          </cell>
          <cell r="R656">
            <v>43804</v>
          </cell>
          <cell r="S656">
            <v>21870.487577639749</v>
          </cell>
          <cell r="T656">
            <v>4284</v>
          </cell>
          <cell r="U656">
            <v>3500</v>
          </cell>
          <cell r="V656">
            <v>7784</v>
          </cell>
        </row>
        <row r="657">
          <cell r="C657" t="str">
            <v>El Galpon</v>
          </cell>
          <cell r="D657" t="str">
            <v>Metan</v>
          </cell>
          <cell r="E657" t="str">
            <v>Salta</v>
          </cell>
          <cell r="F657" t="str">
            <v>Outdoor</v>
          </cell>
          <cell r="G657" t="str">
            <v>El Galpon,Metan,Salta,RARAEGP01GABINETE</v>
          </cell>
          <cell r="H657">
            <v>0</v>
          </cell>
          <cell r="K657" t="str">
            <v>172.31.214.66</v>
          </cell>
          <cell r="L657" t="str">
            <v>FIBERHOME</v>
          </cell>
          <cell r="M657">
            <v>2017010336</v>
          </cell>
          <cell r="N657" t="str">
            <v>ATN910B</v>
          </cell>
          <cell r="O657" t="str">
            <v>ENTREGADO</v>
          </cell>
          <cell r="P657" t="str">
            <v>OK</v>
          </cell>
          <cell r="Q657" t="str">
            <v>OK</v>
          </cell>
          <cell r="R657">
            <v>43782</v>
          </cell>
          <cell r="S657">
            <v>21870.487577639749</v>
          </cell>
          <cell r="T657">
            <v>4284</v>
          </cell>
          <cell r="U657">
            <v>3500</v>
          </cell>
          <cell r="V657">
            <v>7784</v>
          </cell>
        </row>
        <row r="658">
          <cell r="C658" t="str">
            <v>Angulos</v>
          </cell>
          <cell r="E658" t="str">
            <v>La Rioja</v>
          </cell>
          <cell r="G658" t="str">
            <v>Angulos,,La Rioja,RARFAUS01GABINETE</v>
          </cell>
          <cell r="H658">
            <v>0</v>
          </cell>
          <cell r="N658" t="str">
            <v>ATN910B</v>
          </cell>
          <cell r="O658" t="str">
            <v>ENTREGADO</v>
          </cell>
          <cell r="S658">
            <v>21870.487577639749</v>
          </cell>
          <cell r="U658">
            <v>3500</v>
          </cell>
          <cell r="V658">
            <v>3500</v>
          </cell>
        </row>
        <row r="659">
          <cell r="C659" t="str">
            <v>Chañarmuyo</v>
          </cell>
          <cell r="E659" t="str">
            <v>La Rioja</v>
          </cell>
          <cell r="F659" t="str">
            <v>Outdoor</v>
          </cell>
          <cell r="G659" t="str">
            <v>Chañarmuyo,,La Rioja,RARFCYO01GABINETE</v>
          </cell>
          <cell r="H659">
            <v>0</v>
          </cell>
          <cell r="K659" t="str">
            <v>172.31.225.122</v>
          </cell>
          <cell r="L659" t="str">
            <v>FIBERHOME</v>
          </cell>
          <cell r="M659">
            <v>2017011039</v>
          </cell>
          <cell r="N659" t="str">
            <v>ATN910B</v>
          </cell>
          <cell r="O659" t="str">
            <v>ENTREGADO</v>
          </cell>
          <cell r="P659" t="str">
            <v>OK</v>
          </cell>
          <cell r="Q659" t="str">
            <v>OK</v>
          </cell>
          <cell r="R659">
            <v>43794</v>
          </cell>
          <cell r="S659">
            <v>21870.487577639749</v>
          </cell>
          <cell r="T659">
            <v>4284</v>
          </cell>
          <cell r="U659">
            <v>3500</v>
          </cell>
          <cell r="V659">
            <v>7784</v>
          </cell>
        </row>
        <row r="660">
          <cell r="C660" t="str">
            <v>Colonia San Jose</v>
          </cell>
          <cell r="D660" t="str">
            <v>Tilcara</v>
          </cell>
          <cell r="E660" t="str">
            <v>Jujuy</v>
          </cell>
          <cell r="F660" t="str">
            <v>Outdoor</v>
          </cell>
          <cell r="G660" t="str">
            <v>Colonia San Jose,Tilcara,Jujuy,RARYCJO01GABINETE</v>
          </cell>
          <cell r="H660">
            <v>0</v>
          </cell>
          <cell r="K660" t="str">
            <v>172.31.218.194</v>
          </cell>
          <cell r="L660" t="str">
            <v>FIBERHOME</v>
          </cell>
          <cell r="M660">
            <v>2017010720</v>
          </cell>
          <cell r="N660" t="str">
            <v>ATN910B</v>
          </cell>
          <cell r="O660" t="str">
            <v>ENTREGADO</v>
          </cell>
          <cell r="P660" t="str">
            <v>OK</v>
          </cell>
          <cell r="Q660" t="str">
            <v>OK</v>
          </cell>
          <cell r="R660">
            <v>43759</v>
          </cell>
          <cell r="S660">
            <v>21870.487577639749</v>
          </cell>
          <cell r="T660">
            <v>4284</v>
          </cell>
          <cell r="U660">
            <v>3500</v>
          </cell>
          <cell r="V660">
            <v>7784</v>
          </cell>
        </row>
        <row r="661">
          <cell r="C661" t="str">
            <v>Hipolito Yrigoyen</v>
          </cell>
          <cell r="D661" t="str">
            <v>Tres Cruces</v>
          </cell>
          <cell r="E661" t="str">
            <v>Jujuy</v>
          </cell>
          <cell r="F661" t="str">
            <v>Outdoor</v>
          </cell>
          <cell r="G661" t="str">
            <v>Hipolito Yrigoyen,Tres Cruces,Jujuy,RARYHYY01GABINETE</v>
          </cell>
          <cell r="H661">
            <v>0</v>
          </cell>
          <cell r="K661" t="str">
            <v>172.31.213.98</v>
          </cell>
          <cell r="L661" t="str">
            <v>FIBERHOME</v>
          </cell>
          <cell r="M661">
            <v>2017010825</v>
          </cell>
          <cell r="N661" t="str">
            <v>ATN910B</v>
          </cell>
          <cell r="O661" t="str">
            <v>ENTREGADO</v>
          </cell>
          <cell r="P661" t="str">
            <v>OK</v>
          </cell>
          <cell r="Q661" t="str">
            <v>OK</v>
          </cell>
          <cell r="R661">
            <v>43374</v>
          </cell>
          <cell r="S661">
            <v>21870.487577639749</v>
          </cell>
          <cell r="T661">
            <v>4284</v>
          </cell>
          <cell r="U661">
            <v>3500</v>
          </cell>
          <cell r="V661">
            <v>7784</v>
          </cell>
        </row>
        <row r="662">
          <cell r="C662" t="str">
            <v>Gonzalez Moreno</v>
          </cell>
          <cell r="D662" t="str">
            <v>Rivadavia</v>
          </cell>
          <cell r="E662" t="str">
            <v>Buenos Aires</v>
          </cell>
          <cell r="F662" t="str">
            <v>Outdoor</v>
          </cell>
          <cell r="G662" t="str">
            <v>Gonzalez Moreno,Rivadavia,Buenos Aires,GABINETE</v>
          </cell>
          <cell r="H662">
            <v>0</v>
          </cell>
          <cell r="K662" t="str">
            <v>172.31.203.234</v>
          </cell>
          <cell r="L662" t="str">
            <v>FIBERHOME</v>
          </cell>
          <cell r="N662" t="str">
            <v>ATN910B</v>
          </cell>
          <cell r="P662" t="str">
            <v>OK</v>
          </cell>
          <cell r="Q662" t="str">
            <v>OK</v>
          </cell>
          <cell r="R662">
            <v>43818</v>
          </cell>
          <cell r="S662">
            <v>21870.487577639749</v>
          </cell>
          <cell r="T662">
            <v>4284</v>
          </cell>
          <cell r="U662">
            <v>3500</v>
          </cell>
          <cell r="V662">
            <v>7784</v>
          </cell>
        </row>
        <row r="663">
          <cell r="C663" t="str">
            <v>Santa Ana</v>
          </cell>
          <cell r="D663" t="str">
            <v>Rio Chico</v>
          </cell>
          <cell r="E663" t="str">
            <v>Tucuman</v>
          </cell>
          <cell r="F663" t="str">
            <v>Outdoor</v>
          </cell>
          <cell r="G663" t="str">
            <v>Santa Ana,Rio Chico,Tucuman,GABINETE</v>
          </cell>
          <cell r="H663">
            <v>0</v>
          </cell>
          <cell r="K663" t="str">
            <v>172.31.223.242</v>
          </cell>
          <cell r="L663" t="str">
            <v>FIBERHOME</v>
          </cell>
          <cell r="N663" t="str">
            <v>ATN910B</v>
          </cell>
          <cell r="O663" t="str">
            <v>ENTREGADO</v>
          </cell>
          <cell r="P663" t="str">
            <v>OK</v>
          </cell>
          <cell r="Q663" t="str">
            <v>OK</v>
          </cell>
          <cell r="R663">
            <v>43748</v>
          </cell>
          <cell r="S663">
            <v>21870.487577639749</v>
          </cell>
          <cell r="T663">
            <v>4284</v>
          </cell>
          <cell r="U663">
            <v>3500</v>
          </cell>
          <cell r="V663">
            <v>7784</v>
          </cell>
        </row>
        <row r="664">
          <cell r="C664" t="str">
            <v>General Rojo</v>
          </cell>
          <cell r="D664" t="str">
            <v>San Nicolas</v>
          </cell>
          <cell r="E664" t="str">
            <v>Buenos Aires</v>
          </cell>
          <cell r="F664" t="str">
            <v>Outdoor</v>
          </cell>
          <cell r="G664" t="str">
            <v>General Rojo,San Nicolas,Buenos Aires,GABINETE</v>
          </cell>
          <cell r="H664">
            <v>0</v>
          </cell>
          <cell r="K664" t="str">
            <v>172.31.232.138</v>
          </cell>
          <cell r="L664" t="str">
            <v>FIBERHOME</v>
          </cell>
          <cell r="N664" t="str">
            <v>ATN910B</v>
          </cell>
          <cell r="O664" t="str">
            <v>ENTREGADO</v>
          </cell>
          <cell r="P664" t="str">
            <v>OK</v>
          </cell>
          <cell r="Q664" t="str">
            <v>OK</v>
          </cell>
          <cell r="R664">
            <v>43839</v>
          </cell>
          <cell r="S664">
            <v>21870.487577639749</v>
          </cell>
          <cell r="T664">
            <v>4284</v>
          </cell>
          <cell r="U664">
            <v>3500</v>
          </cell>
          <cell r="V664">
            <v>7784</v>
          </cell>
        </row>
        <row r="665">
          <cell r="C665" t="str">
            <v>Conesa</v>
          </cell>
          <cell r="D665" t="str">
            <v>San Nicolas</v>
          </cell>
          <cell r="E665" t="str">
            <v>Buenos Aires</v>
          </cell>
          <cell r="F665" t="str">
            <v>Outdoor</v>
          </cell>
          <cell r="G665" t="str">
            <v>Conesa,San Nicolas,Buenos Aires,RARBCNS01GABINETE</v>
          </cell>
          <cell r="H665">
            <v>0</v>
          </cell>
          <cell r="K665" t="str">
            <v>172.31.225.242</v>
          </cell>
          <cell r="L665" t="str">
            <v>FIBERHOME</v>
          </cell>
          <cell r="M665">
            <v>20170102085</v>
          </cell>
          <cell r="N665" t="str">
            <v>ATN910B</v>
          </cell>
          <cell r="O665" t="str">
            <v>ENTREGADO</v>
          </cell>
          <cell r="P665" t="str">
            <v>OK</v>
          </cell>
          <cell r="Q665" t="str">
            <v>OK</v>
          </cell>
          <cell r="R665">
            <v>43837</v>
          </cell>
          <cell r="S665">
            <v>21870.487577639749</v>
          </cell>
          <cell r="T665">
            <v>4284</v>
          </cell>
          <cell r="U665">
            <v>3500</v>
          </cell>
          <cell r="V665">
            <v>7784</v>
          </cell>
        </row>
        <row r="666">
          <cell r="C666" t="str">
            <v>Guerrico</v>
          </cell>
          <cell r="D666" t="str">
            <v xml:space="preserve">Pergamino </v>
          </cell>
          <cell r="E666" t="str">
            <v>Buenos Aires</v>
          </cell>
          <cell r="F666" t="str">
            <v>Outdoor</v>
          </cell>
          <cell r="G666" t="str">
            <v>Guerrico,Pergamino ,Buenos Aires,GABINETE</v>
          </cell>
          <cell r="H666">
            <v>0</v>
          </cell>
          <cell r="K666" t="str">
            <v>172.31.232.146</v>
          </cell>
          <cell r="L666" t="str">
            <v>FIBERHOME</v>
          </cell>
          <cell r="N666" t="str">
            <v>ATN910B</v>
          </cell>
          <cell r="O666" t="str">
            <v>ENTREGADO</v>
          </cell>
          <cell r="P666" t="str">
            <v>OK</v>
          </cell>
          <cell r="Q666" t="str">
            <v>OK</v>
          </cell>
          <cell r="R666">
            <v>43836</v>
          </cell>
          <cell r="S666">
            <v>21870.487577639749</v>
          </cell>
          <cell r="T666">
            <v>4284</v>
          </cell>
          <cell r="U666">
            <v>3500</v>
          </cell>
          <cell r="V666">
            <v>7784</v>
          </cell>
        </row>
        <row r="667">
          <cell r="C667" t="str">
            <v>Puente Lavayen</v>
          </cell>
          <cell r="D667" t="str">
            <v>Santa Barbara</v>
          </cell>
          <cell r="E667" t="str">
            <v>Jujuy</v>
          </cell>
          <cell r="F667" t="str">
            <v>Outdoor</v>
          </cell>
          <cell r="G667" t="str">
            <v>Puente Lavayen,Santa Barbara,Jujuy,RARYPLV01GABINETE</v>
          </cell>
          <cell r="H667">
            <v>0</v>
          </cell>
          <cell r="K667" t="str">
            <v>172.31.222.130</v>
          </cell>
          <cell r="L667" t="str">
            <v>FIBERHOME</v>
          </cell>
          <cell r="M667">
            <v>2017010618</v>
          </cell>
          <cell r="N667" t="str">
            <v>ATN910B</v>
          </cell>
          <cell r="O667" t="str">
            <v>ENTREGADO</v>
          </cell>
          <cell r="P667" t="str">
            <v>OK</v>
          </cell>
          <cell r="Q667" t="str">
            <v>OK</v>
          </cell>
          <cell r="R667">
            <v>43727</v>
          </cell>
          <cell r="S667">
            <v>21870.487577639749</v>
          </cell>
          <cell r="T667">
            <v>4284</v>
          </cell>
          <cell r="U667">
            <v>3500</v>
          </cell>
          <cell r="V667">
            <v>7784</v>
          </cell>
        </row>
        <row r="668">
          <cell r="C668" t="str">
            <v>Gobernador Castro</v>
          </cell>
          <cell r="D668" t="str">
            <v>San Pedro</v>
          </cell>
          <cell r="E668" t="str">
            <v>Buenos Aires</v>
          </cell>
          <cell r="F668" t="str">
            <v>Outdoor</v>
          </cell>
          <cell r="G668" t="str">
            <v>Gobernador Castro,San Pedro,Buenos Aires,RARBGCT01GABINETE</v>
          </cell>
          <cell r="H668">
            <v>0</v>
          </cell>
          <cell r="K668" t="str">
            <v>172.31.210.42</v>
          </cell>
          <cell r="L668" t="str">
            <v>FIBERHOME</v>
          </cell>
          <cell r="M668">
            <v>2017011123</v>
          </cell>
          <cell r="N668" t="str">
            <v>ATN910B</v>
          </cell>
          <cell r="O668" t="str">
            <v>ENTREGADO</v>
          </cell>
          <cell r="P668" t="str">
            <v>OK</v>
          </cell>
          <cell r="Q668" t="str">
            <v>OK</v>
          </cell>
          <cell r="R668">
            <v>43769</v>
          </cell>
          <cell r="S668">
            <v>21870.487577639749</v>
          </cell>
          <cell r="T668">
            <v>4284</v>
          </cell>
          <cell r="U668">
            <v>3500</v>
          </cell>
          <cell r="V668">
            <v>7784</v>
          </cell>
        </row>
        <row r="669">
          <cell r="C669" t="str">
            <v>Pampa Curaco</v>
          </cell>
          <cell r="D669" t="str">
            <v>Catal lin</v>
          </cell>
          <cell r="E669" t="str">
            <v>Neuquen</v>
          </cell>
          <cell r="G669" t="str">
            <v>Pampa Curaco,Catal lin,Neuquen,GABINETE</v>
          </cell>
          <cell r="H669">
            <v>0</v>
          </cell>
          <cell r="L669" t="str">
            <v>FIBERHOME</v>
          </cell>
          <cell r="N669" t="str">
            <v>ATN910B</v>
          </cell>
          <cell r="P669" t="str">
            <v>OK</v>
          </cell>
          <cell r="Q669" t="str">
            <v>OK</v>
          </cell>
          <cell r="R669">
            <v>43875</v>
          </cell>
          <cell r="S669">
            <v>21870.487577639749</v>
          </cell>
          <cell r="U669">
            <v>3500</v>
          </cell>
          <cell r="V669">
            <v>3500</v>
          </cell>
        </row>
        <row r="670">
          <cell r="C670" t="str">
            <v>La Criolla</v>
          </cell>
          <cell r="D670" t="str">
            <v>Concordia</v>
          </cell>
          <cell r="E670" t="str">
            <v>Entre Rios</v>
          </cell>
          <cell r="F670" t="str">
            <v>Outdoor</v>
          </cell>
          <cell r="G670" t="str">
            <v>La Criolla,Concordia,Entre Rios,RARELCR01GABINETE</v>
          </cell>
          <cell r="H670">
            <v>0</v>
          </cell>
          <cell r="I670" t="str">
            <v>31°16'07,80"S</v>
          </cell>
          <cell r="J670" t="str">
            <v>58°06'47,60"W</v>
          </cell>
          <cell r="K670" t="str">
            <v>172.31.212.194</v>
          </cell>
          <cell r="L670" t="str">
            <v>FIBERHOME</v>
          </cell>
          <cell r="N670" t="str">
            <v>ATN910B</v>
          </cell>
          <cell r="O670" t="str">
            <v>ENTREGADO</v>
          </cell>
          <cell r="P670" t="str">
            <v>OK</v>
          </cell>
          <cell r="Q670" t="str">
            <v>OK</v>
          </cell>
          <cell r="R670">
            <v>43871</v>
          </cell>
          <cell r="S670">
            <v>21870.487577639749</v>
          </cell>
          <cell r="T670">
            <v>4284</v>
          </cell>
          <cell r="U670">
            <v>3500</v>
          </cell>
          <cell r="V670">
            <v>7784</v>
          </cell>
        </row>
        <row r="671">
          <cell r="C671" t="str">
            <v>Juan Pujol</v>
          </cell>
          <cell r="D671" t="str">
            <v>Monte Caseros</v>
          </cell>
          <cell r="E671" t="str">
            <v>Corrientes</v>
          </cell>
          <cell r="F671" t="str">
            <v>Outdoor</v>
          </cell>
          <cell r="G671" t="str">
            <v>Juan Pujol,Monte Caseros,Corrientes,RARWJPJ01GABINETE</v>
          </cell>
          <cell r="H671">
            <v>0</v>
          </cell>
          <cell r="K671" t="str">
            <v>172.31.231.90</v>
          </cell>
          <cell r="L671" t="str">
            <v>FIBERHOME</v>
          </cell>
          <cell r="N671" t="str">
            <v>ATN910B</v>
          </cell>
          <cell r="O671" t="str">
            <v>ENTREGADO</v>
          </cell>
          <cell r="P671" t="str">
            <v>OK</v>
          </cell>
          <cell r="Q671" t="str">
            <v>OK</v>
          </cell>
          <cell r="R671">
            <v>43880</v>
          </cell>
          <cell r="S671">
            <v>21870.487577639749</v>
          </cell>
          <cell r="T671">
            <v>4284</v>
          </cell>
          <cell r="U671">
            <v>3500</v>
          </cell>
          <cell r="V671">
            <v>7784</v>
          </cell>
        </row>
        <row r="672">
          <cell r="C672" t="str">
            <v>Mar Azul</v>
          </cell>
          <cell r="D672" t="str">
            <v>Villa Gesell</v>
          </cell>
          <cell r="E672" t="str">
            <v>Buenos Aires</v>
          </cell>
          <cell r="F672" t="str">
            <v>Outdoor</v>
          </cell>
          <cell r="G672" t="str">
            <v>Mar Azul,Villa Gesell,Buenos Aires,RARBMRA01GABINETE</v>
          </cell>
          <cell r="H672">
            <v>0</v>
          </cell>
          <cell r="I672" t="str">
            <v>37°19'54,19"S</v>
          </cell>
          <cell r="J672" t="str">
            <v>57°02'26,55"W</v>
          </cell>
          <cell r="K672" t="str">
            <v>172.31.216.78</v>
          </cell>
          <cell r="L672" t="str">
            <v>FIBERHOME</v>
          </cell>
          <cell r="N672" t="str">
            <v>ATN910B</v>
          </cell>
          <cell r="O672" t="str">
            <v>ENTREGADO</v>
          </cell>
          <cell r="P672" t="str">
            <v>OK</v>
          </cell>
          <cell r="Q672" t="str">
            <v>OK</v>
          </cell>
          <cell r="R672">
            <v>43858</v>
          </cell>
          <cell r="S672">
            <v>21870.487577639749</v>
          </cell>
          <cell r="T672">
            <v>4284</v>
          </cell>
          <cell r="U672">
            <v>3500</v>
          </cell>
          <cell r="V672">
            <v>7784</v>
          </cell>
        </row>
        <row r="673">
          <cell r="C673" t="str">
            <v>Animana</v>
          </cell>
          <cell r="D673" t="str">
            <v>San Carlos</v>
          </cell>
          <cell r="E673" t="str">
            <v>Salta</v>
          </cell>
          <cell r="F673" t="str">
            <v>Outdoor</v>
          </cell>
          <cell r="G673" t="str">
            <v>Animana,San Carlos,Salta,RARAANM01GABINETE</v>
          </cell>
          <cell r="H673">
            <v>0</v>
          </cell>
          <cell r="K673" t="str">
            <v>172.31.223.50</v>
          </cell>
          <cell r="L673" t="str">
            <v>FIBERHOME</v>
          </cell>
          <cell r="M673">
            <v>2017010313</v>
          </cell>
          <cell r="N673" t="str">
            <v>ATN910B</v>
          </cell>
          <cell r="O673" t="str">
            <v>ENTREGADO</v>
          </cell>
          <cell r="S673">
            <v>21870.487577639749</v>
          </cell>
          <cell r="T673">
            <v>4284</v>
          </cell>
          <cell r="U673">
            <v>3500</v>
          </cell>
          <cell r="V673">
            <v>7784</v>
          </cell>
        </row>
        <row r="674">
          <cell r="C674" t="str">
            <v>2 de Mayo Nucleo 1</v>
          </cell>
          <cell r="D674" t="str">
            <v>Cainguas</v>
          </cell>
          <cell r="E674" t="str">
            <v>Misiones</v>
          </cell>
          <cell r="F674" t="str">
            <v>Outdoor</v>
          </cell>
          <cell r="G674" t="str">
            <v>2 de Mayo Nucleo 1,Cainguas,Misiones,RARNDDM01GABINETE</v>
          </cell>
          <cell r="H674">
            <v>0</v>
          </cell>
          <cell r="K674" t="str">
            <v>172.31.224.90</v>
          </cell>
          <cell r="L674" t="str">
            <v>FIBERHOME</v>
          </cell>
          <cell r="M674">
            <v>2017011125</v>
          </cell>
          <cell r="N674" t="str">
            <v>ATN910B</v>
          </cell>
          <cell r="O674" t="str">
            <v>ENTREGADO</v>
          </cell>
          <cell r="P674" t="str">
            <v>OK</v>
          </cell>
          <cell r="Q674" t="str">
            <v>OK</v>
          </cell>
          <cell r="R674">
            <v>43858</v>
          </cell>
          <cell r="S674">
            <v>21870.487577639749</v>
          </cell>
          <cell r="T674">
            <v>4284</v>
          </cell>
          <cell r="U674">
            <v>3500</v>
          </cell>
          <cell r="V674">
            <v>7784</v>
          </cell>
        </row>
        <row r="675">
          <cell r="C675" t="str">
            <v>VILELAS</v>
          </cell>
          <cell r="D675" t="str">
            <v>Añatuya</v>
          </cell>
          <cell r="E675" t="str">
            <v>Santiago del Estero</v>
          </cell>
          <cell r="F675" t="str">
            <v>EN SAPEM</v>
          </cell>
          <cell r="G675" t="str">
            <v>VILELAS,Añatuya,Santiago del Estero,RARGVLL01GABINETE</v>
          </cell>
          <cell r="H675">
            <v>0</v>
          </cell>
          <cell r="N675" t="str">
            <v>ATN910B</v>
          </cell>
          <cell r="S675">
            <v>21870.487577639749</v>
          </cell>
          <cell r="U675">
            <v>3500</v>
          </cell>
          <cell r="V675">
            <v>3500</v>
          </cell>
        </row>
        <row r="676">
          <cell r="C676" t="str">
            <v>QUIMILI</v>
          </cell>
          <cell r="D676" t="str">
            <v>Añatuya</v>
          </cell>
          <cell r="E676" t="str">
            <v>Santiago del Estero</v>
          </cell>
          <cell r="F676" t="str">
            <v>EN SAPEM</v>
          </cell>
          <cell r="G676" t="str">
            <v>QUIMILI,Añatuya,Santiago del Estero,RARGQML01GABINETE</v>
          </cell>
          <cell r="H676">
            <v>0</v>
          </cell>
          <cell r="N676" t="str">
            <v>ATN910B</v>
          </cell>
          <cell r="S676">
            <v>21870.487577639749</v>
          </cell>
          <cell r="U676">
            <v>3500</v>
          </cell>
          <cell r="V676">
            <v>3500</v>
          </cell>
        </row>
        <row r="677">
          <cell r="C677" t="str">
            <v>ROVERSI</v>
          </cell>
          <cell r="D677" t="str">
            <v>Añatuya</v>
          </cell>
          <cell r="E677" t="str">
            <v>Santiago del Estero</v>
          </cell>
          <cell r="F677" t="str">
            <v>EN SAPEM</v>
          </cell>
          <cell r="G677" t="str">
            <v>ROVERSI,Añatuya,Santiago del Estero,RARGRVR01GABINETE</v>
          </cell>
          <cell r="H677">
            <v>0</v>
          </cell>
          <cell r="N677" t="str">
            <v>ATN910B</v>
          </cell>
          <cell r="S677">
            <v>21870.487577639749</v>
          </cell>
          <cell r="U677">
            <v>3500</v>
          </cell>
          <cell r="V677">
            <v>3500</v>
          </cell>
        </row>
        <row r="678">
          <cell r="C678" t="str">
            <v>OTUMPA</v>
          </cell>
          <cell r="D678" t="str">
            <v>Añatuya</v>
          </cell>
          <cell r="E678" t="str">
            <v>Santiago del Estero</v>
          </cell>
          <cell r="F678" t="str">
            <v>EN SAPEM</v>
          </cell>
          <cell r="G678" t="str">
            <v>OTUMPA,Añatuya,Santiago del Estero,RARGPPT01GABINETE</v>
          </cell>
          <cell r="H678">
            <v>0</v>
          </cell>
          <cell r="N678" t="str">
            <v>ATN910B</v>
          </cell>
          <cell r="S678">
            <v>21870.487577639749</v>
          </cell>
          <cell r="U678">
            <v>3500</v>
          </cell>
          <cell r="V678">
            <v>3500</v>
          </cell>
        </row>
        <row r="679">
          <cell r="C679" t="str">
            <v>AEROLITO</v>
          </cell>
          <cell r="D679" t="str">
            <v>Añatuya</v>
          </cell>
          <cell r="E679" t="str">
            <v>Santiago del Estero</v>
          </cell>
          <cell r="F679" t="str">
            <v>EN SAPEM</v>
          </cell>
          <cell r="G679" t="str">
            <v>AEROLITO,Añatuya,Santiago del Estero,RARGAER01GABINETE</v>
          </cell>
          <cell r="H679">
            <v>0</v>
          </cell>
          <cell r="N679" t="str">
            <v>ATN910B</v>
          </cell>
          <cell r="S679">
            <v>21870.487577639749</v>
          </cell>
          <cell r="U679">
            <v>3500</v>
          </cell>
          <cell r="V679">
            <v>3500</v>
          </cell>
        </row>
        <row r="680">
          <cell r="C680" t="str">
            <v>MIRAVAL</v>
          </cell>
          <cell r="D680" t="str">
            <v>Añatuya</v>
          </cell>
          <cell r="E680" t="str">
            <v>Santiago del Estero</v>
          </cell>
          <cell r="F680" t="str">
            <v>EN SAPEM</v>
          </cell>
          <cell r="G680" t="str">
            <v>MIRAVAL,Añatuya,Santiago del Estero,RARGHMV01GABINETE</v>
          </cell>
          <cell r="H680">
            <v>0</v>
          </cell>
          <cell r="N680" t="str">
            <v>ATN910B</v>
          </cell>
          <cell r="S680">
            <v>21870.487577639749</v>
          </cell>
          <cell r="U680">
            <v>3500</v>
          </cell>
          <cell r="V680">
            <v>3500</v>
          </cell>
        </row>
        <row r="681">
          <cell r="C681" t="str">
            <v>ALHUAMPA</v>
          </cell>
          <cell r="D681" t="str">
            <v>Añatuya</v>
          </cell>
          <cell r="E681" t="str">
            <v>Santiago del Estero</v>
          </cell>
          <cell r="F681" t="str">
            <v>EN SAPEM</v>
          </cell>
          <cell r="G681" t="str">
            <v>ALHUAMPA,Añatuya,Santiago del Estero,RARGALH01GABINETE</v>
          </cell>
          <cell r="H681">
            <v>0</v>
          </cell>
          <cell r="N681" t="str">
            <v>ATN910B</v>
          </cell>
          <cell r="S681">
            <v>21870.487577639749</v>
          </cell>
          <cell r="U681">
            <v>3500</v>
          </cell>
          <cell r="V681">
            <v>3500</v>
          </cell>
        </row>
        <row r="682">
          <cell r="C682" t="str">
            <v>HASSE</v>
          </cell>
          <cell r="D682" t="str">
            <v>Añatuya</v>
          </cell>
          <cell r="E682" t="str">
            <v>Santiago del Estero</v>
          </cell>
          <cell r="F682" t="str">
            <v>EN SAPEM</v>
          </cell>
          <cell r="G682" t="str">
            <v>HASSE,Añatuya,Santiago del Estero,RARGHAS01GABINETE</v>
          </cell>
          <cell r="H682">
            <v>0</v>
          </cell>
          <cell r="N682" t="str">
            <v>ATN910B</v>
          </cell>
          <cell r="S682">
            <v>21870.487577639749</v>
          </cell>
          <cell r="U682">
            <v>3500</v>
          </cell>
          <cell r="V682">
            <v>3500</v>
          </cell>
        </row>
        <row r="683">
          <cell r="C683" t="str">
            <v>TINTINA</v>
          </cell>
          <cell r="D683" t="str">
            <v>Añatuya</v>
          </cell>
          <cell r="E683" t="str">
            <v>Santiago del Estero</v>
          </cell>
          <cell r="F683" t="str">
            <v>EN SAPEM</v>
          </cell>
          <cell r="G683" t="str">
            <v>TINTINA,Añatuya,Santiago del Estero,RARGTNT01GABINETE</v>
          </cell>
          <cell r="H683">
            <v>0</v>
          </cell>
          <cell r="N683" t="str">
            <v>ATN910B</v>
          </cell>
          <cell r="S683">
            <v>21870.487577639749</v>
          </cell>
          <cell r="U683">
            <v>3500</v>
          </cell>
          <cell r="V683">
            <v>3500</v>
          </cell>
        </row>
        <row r="684">
          <cell r="C684" t="str">
            <v>GRANADERO GATICA</v>
          </cell>
          <cell r="D684" t="str">
            <v>Añatuya</v>
          </cell>
          <cell r="E684" t="str">
            <v>Santiago del Estero</v>
          </cell>
          <cell r="F684" t="str">
            <v>EN SAPEM</v>
          </cell>
          <cell r="G684" t="str">
            <v>GRANADERO GATICA,Añatuya,Santiago del Estero,RARGGRG01GABINETE</v>
          </cell>
          <cell r="H684">
            <v>0</v>
          </cell>
          <cell r="N684" t="str">
            <v>ATN910B</v>
          </cell>
          <cell r="S684">
            <v>21870.487577639749</v>
          </cell>
          <cell r="U684">
            <v>3500</v>
          </cell>
          <cell r="V684">
            <v>3500</v>
          </cell>
        </row>
        <row r="685">
          <cell r="C685" t="str">
            <v>DONADEU</v>
          </cell>
          <cell r="D685" t="str">
            <v>Añatuya</v>
          </cell>
          <cell r="E685" t="str">
            <v>Santiago del Estero</v>
          </cell>
          <cell r="F685" t="str">
            <v>EN SAPEM</v>
          </cell>
          <cell r="G685" t="str">
            <v>DONADEU,Añatuya,Santiago del Estero,RARGDDU01GABINETE</v>
          </cell>
          <cell r="H685">
            <v>0</v>
          </cell>
          <cell r="N685" t="str">
            <v>ATN910B</v>
          </cell>
          <cell r="S685">
            <v>21870.487577639749</v>
          </cell>
          <cell r="U685">
            <v>3500</v>
          </cell>
          <cell r="V685">
            <v>3500</v>
          </cell>
        </row>
        <row r="686">
          <cell r="C686" t="str">
            <v>CAMPO GALLO</v>
          </cell>
          <cell r="D686" t="str">
            <v>Añatuya</v>
          </cell>
          <cell r="E686" t="str">
            <v>Santiago del Estero</v>
          </cell>
          <cell r="F686" t="str">
            <v>EN SAPEM</v>
          </cell>
          <cell r="G686" t="str">
            <v>CAMPO GALLO,Añatuya,Santiago del Estero,RARGCPG01GABINETE</v>
          </cell>
          <cell r="H686">
            <v>0</v>
          </cell>
          <cell r="N686" t="str">
            <v>ATN910B</v>
          </cell>
          <cell r="S686">
            <v>21870.487577639749</v>
          </cell>
          <cell r="U686">
            <v>3500</v>
          </cell>
          <cell r="V686">
            <v>3500</v>
          </cell>
        </row>
        <row r="687">
          <cell r="C687" t="str">
            <v>BANDERA BAJADA</v>
          </cell>
          <cell r="D687" t="str">
            <v>Santiago del Estero</v>
          </cell>
          <cell r="E687" t="str">
            <v>Santiago del Estero</v>
          </cell>
          <cell r="F687" t="str">
            <v>EN SAPEM</v>
          </cell>
          <cell r="G687" t="str">
            <v>BANDERA BAJADA,Santiago del Estero,Santiago del Estero,RARGBJA01GABINETE</v>
          </cell>
          <cell r="H687">
            <v>0</v>
          </cell>
          <cell r="N687" t="str">
            <v>ATN910B</v>
          </cell>
          <cell r="S687">
            <v>21870.487577639749</v>
          </cell>
          <cell r="U687">
            <v>3500</v>
          </cell>
          <cell r="V687">
            <v>3500</v>
          </cell>
        </row>
        <row r="688">
          <cell r="C688" t="str">
            <v>BELTRAN</v>
          </cell>
          <cell r="D688" t="str">
            <v>Santiago del Estero</v>
          </cell>
          <cell r="E688" t="str">
            <v>Santiago del Estero</v>
          </cell>
          <cell r="F688" t="str">
            <v>EN SAPEM</v>
          </cell>
          <cell r="G688" t="str">
            <v>BELTRAN,Santiago del Estero,Santiago del Estero,RARGBLT01GABINETE</v>
          </cell>
          <cell r="H688">
            <v>0</v>
          </cell>
          <cell r="N688" t="str">
            <v>ATN910B</v>
          </cell>
          <cell r="S688">
            <v>21870.487577639749</v>
          </cell>
          <cell r="U688">
            <v>3500</v>
          </cell>
          <cell r="V688">
            <v>3500</v>
          </cell>
        </row>
        <row r="689">
          <cell r="C689" t="str">
            <v>FORRES</v>
          </cell>
          <cell r="D689" t="str">
            <v>Santiago del Estero</v>
          </cell>
          <cell r="E689" t="str">
            <v>Santiago del Estero</v>
          </cell>
          <cell r="F689" t="str">
            <v>EN SAPEM</v>
          </cell>
          <cell r="G689" t="str">
            <v>FORRES,Santiago del Estero,Santiago del Estero,RARGIGF01GABINETE</v>
          </cell>
          <cell r="H689">
            <v>0</v>
          </cell>
          <cell r="N689" t="str">
            <v>ATN910B</v>
          </cell>
          <cell r="S689">
            <v>21870.487577639749</v>
          </cell>
          <cell r="U689">
            <v>3500</v>
          </cell>
          <cell r="V689">
            <v>3500</v>
          </cell>
        </row>
        <row r="690">
          <cell r="C690" t="str">
            <v>FERNANDEZ</v>
          </cell>
          <cell r="D690" t="str">
            <v>Santiago del Estero</v>
          </cell>
          <cell r="E690" t="str">
            <v>Santiago del Estero</v>
          </cell>
          <cell r="F690" t="str">
            <v>EN SAPEM</v>
          </cell>
          <cell r="G690" t="str">
            <v>FERNANDEZ,Santiago del Estero,Santiago del Estero,RARGFRZ01GABINETE</v>
          </cell>
          <cell r="H690">
            <v>0</v>
          </cell>
          <cell r="N690" t="str">
            <v>ATN910B</v>
          </cell>
          <cell r="S690">
            <v>21870.487577639749</v>
          </cell>
          <cell r="U690">
            <v>3500</v>
          </cell>
          <cell r="V690">
            <v>3500</v>
          </cell>
        </row>
        <row r="691">
          <cell r="C691" t="str">
            <v>TAPSO</v>
          </cell>
          <cell r="D691" t="str">
            <v>Santiago del Estero</v>
          </cell>
          <cell r="E691" t="str">
            <v>Santiago del Estero</v>
          </cell>
          <cell r="F691" t="str">
            <v>EN SAPEM</v>
          </cell>
          <cell r="G691" t="str">
            <v>TAPSO,Santiago del Estero,Santiago del Estero,RARGTPS01GABINETE</v>
          </cell>
          <cell r="H691">
            <v>0</v>
          </cell>
          <cell r="N691" t="str">
            <v>ATN910B</v>
          </cell>
          <cell r="S691">
            <v>21870.487577639749</v>
          </cell>
          <cell r="U691">
            <v>3500</v>
          </cell>
          <cell r="V691">
            <v>3500</v>
          </cell>
        </row>
        <row r="692">
          <cell r="C692" t="str">
            <v>ABRA GRANDE</v>
          </cell>
          <cell r="D692" t="str">
            <v>Santiago del Estero</v>
          </cell>
          <cell r="E692" t="str">
            <v>Santiago del Estero</v>
          </cell>
          <cell r="F692" t="str">
            <v>EN SAPEM</v>
          </cell>
          <cell r="G692" t="str">
            <v>ABRA GRANDE,Santiago del Estero,Santiago del Estero,RARGABG01GABINETE</v>
          </cell>
          <cell r="H692">
            <v>0</v>
          </cell>
          <cell r="N692" t="str">
            <v>ATN910B</v>
          </cell>
          <cell r="S692">
            <v>21870.487577639749</v>
          </cell>
          <cell r="U692">
            <v>3500</v>
          </cell>
          <cell r="V692">
            <v>3500</v>
          </cell>
        </row>
        <row r="693">
          <cell r="C693" t="str">
            <v>POZO HONDO</v>
          </cell>
          <cell r="D693" t="str">
            <v>Santiago del Estero</v>
          </cell>
          <cell r="E693" t="str">
            <v>Santiago del Estero</v>
          </cell>
          <cell r="F693" t="str">
            <v>EN SAPEM</v>
          </cell>
          <cell r="G693" t="str">
            <v>POZO HONDO,Santiago del Estero,Santiago del Estero,RARGPZH01GABINETE</v>
          </cell>
          <cell r="H693">
            <v>0</v>
          </cell>
          <cell r="N693" t="str">
            <v>ATN910B</v>
          </cell>
          <cell r="S693">
            <v>21870.487577639749</v>
          </cell>
          <cell r="U693">
            <v>3500</v>
          </cell>
          <cell r="V693">
            <v>3500</v>
          </cell>
        </row>
        <row r="694">
          <cell r="C694" t="str">
            <v>RAPELLI</v>
          </cell>
          <cell r="D694" t="str">
            <v>Santiago del Estero</v>
          </cell>
          <cell r="E694" t="str">
            <v>Santiago del Estero</v>
          </cell>
          <cell r="F694" t="str">
            <v>EN SAPEM</v>
          </cell>
          <cell r="G694" t="str">
            <v>RAPELLI,Santiago del Estero,Santiago del Estero,RARGRPL01GABINETE</v>
          </cell>
          <cell r="H694">
            <v>0</v>
          </cell>
          <cell r="N694" t="str">
            <v>ATN910B</v>
          </cell>
          <cell r="S694">
            <v>21870.487577639749</v>
          </cell>
          <cell r="U694">
            <v>3500</v>
          </cell>
          <cell r="V694">
            <v>3500</v>
          </cell>
        </row>
        <row r="695">
          <cell r="C695" t="str">
            <v>NUEVA ESPERANZA</v>
          </cell>
          <cell r="D695" t="str">
            <v>Santiago del Estero</v>
          </cell>
          <cell r="E695" t="str">
            <v>Santiago del Estero</v>
          </cell>
          <cell r="F695" t="str">
            <v>EN SAPEM</v>
          </cell>
          <cell r="G695" t="str">
            <v>NUEVA ESPERANZA,Santiago del Estero,Santiago del Estero,RARGNEZ01GABINETE</v>
          </cell>
          <cell r="H695">
            <v>0</v>
          </cell>
          <cell r="N695" t="str">
            <v>ATN910B</v>
          </cell>
          <cell r="S695">
            <v>21870.487577639749</v>
          </cell>
          <cell r="U695">
            <v>3500</v>
          </cell>
          <cell r="V695">
            <v>3500</v>
          </cell>
        </row>
        <row r="696">
          <cell r="C696" t="str">
            <v>TERMAS DE RIO HONDO</v>
          </cell>
          <cell r="D696" t="str">
            <v>Santiago del Estero</v>
          </cell>
          <cell r="E696" t="str">
            <v>Santiago del Estero</v>
          </cell>
          <cell r="F696" t="str">
            <v>EN SAPEM</v>
          </cell>
          <cell r="G696" t="str">
            <v>TERMAS DE RIO HONDO,Santiago del Estero,Santiago del Estero,RARGTRH01GABINETE</v>
          </cell>
          <cell r="H696">
            <v>0</v>
          </cell>
          <cell r="N696" t="str">
            <v>ATN910B</v>
          </cell>
          <cell r="S696">
            <v>21870.487577639749</v>
          </cell>
          <cell r="U696">
            <v>3500</v>
          </cell>
          <cell r="V696">
            <v>3500</v>
          </cell>
        </row>
        <row r="697">
          <cell r="C697" t="str">
            <v>ARRAGA</v>
          </cell>
          <cell r="D697" t="str">
            <v>Santiago del Estero</v>
          </cell>
          <cell r="E697" t="str">
            <v>Santiago del Estero</v>
          </cell>
          <cell r="F697" t="str">
            <v>EN SAPEM</v>
          </cell>
          <cell r="G697" t="str">
            <v>ARRAGA,Santiago del Estero,Santiago del Estero,RARGARR01GABINETE</v>
          </cell>
          <cell r="H697">
            <v>0</v>
          </cell>
          <cell r="N697" t="str">
            <v>ATN910B</v>
          </cell>
          <cell r="S697">
            <v>21870.487577639749</v>
          </cell>
          <cell r="U697">
            <v>3500</v>
          </cell>
          <cell r="V697">
            <v>3500</v>
          </cell>
        </row>
        <row r="698">
          <cell r="C698" t="str">
            <v>LOS CARDOZOS</v>
          </cell>
          <cell r="D698" t="str">
            <v>Santiago del Estero</v>
          </cell>
          <cell r="E698" t="str">
            <v>Santiago del Estero</v>
          </cell>
          <cell r="F698" t="str">
            <v>EN SAPEM</v>
          </cell>
          <cell r="G698" t="str">
            <v>LOS CARDOZOS,Santiago del Estero,Santiago del Estero,RARGCZS01GABINETE</v>
          </cell>
          <cell r="H698">
            <v>0</v>
          </cell>
          <cell r="N698" t="str">
            <v>ATN910B</v>
          </cell>
          <cell r="S698">
            <v>21870.487577639749</v>
          </cell>
          <cell r="U698">
            <v>3500</v>
          </cell>
          <cell r="V698">
            <v>3500</v>
          </cell>
        </row>
        <row r="699">
          <cell r="C699" t="str">
            <v>NUEVA FRANCIA</v>
          </cell>
          <cell r="D699" t="str">
            <v>Santiago del Estero</v>
          </cell>
          <cell r="E699" t="str">
            <v>Santiago del Estero</v>
          </cell>
          <cell r="F699" t="str">
            <v>EN SAPEM</v>
          </cell>
          <cell r="G699" t="str">
            <v>NUEVA FRANCIA,Santiago del Estero,Santiago del Estero,RARGNVF01GABINETE</v>
          </cell>
          <cell r="H699">
            <v>0</v>
          </cell>
          <cell r="N699" t="str">
            <v>ATN910B</v>
          </cell>
          <cell r="S699">
            <v>21870.487577639749</v>
          </cell>
          <cell r="U699">
            <v>3500</v>
          </cell>
          <cell r="V699">
            <v>3500</v>
          </cell>
        </row>
        <row r="700">
          <cell r="C700" t="str">
            <v>SIMBOL</v>
          </cell>
          <cell r="D700" t="str">
            <v>Santiago del Estero</v>
          </cell>
          <cell r="E700" t="str">
            <v>Santiago del Estero</v>
          </cell>
          <cell r="F700" t="str">
            <v>EN SAPEM</v>
          </cell>
          <cell r="G700" t="str">
            <v>SIMBOL,Santiago del Estero,Santiago del Estero,RARGSIM01GABINETE</v>
          </cell>
          <cell r="H700">
            <v>0</v>
          </cell>
          <cell r="N700" t="str">
            <v>ATN910B</v>
          </cell>
          <cell r="S700">
            <v>21870.487577639749</v>
          </cell>
          <cell r="U700">
            <v>3500</v>
          </cell>
          <cell r="V700">
            <v>3500</v>
          </cell>
        </row>
        <row r="701">
          <cell r="C701" t="str">
            <v>TABOADA</v>
          </cell>
          <cell r="D701" t="str">
            <v>Santiago del Estero</v>
          </cell>
          <cell r="E701" t="str">
            <v>Santiago del Estero</v>
          </cell>
          <cell r="F701" t="str">
            <v>EN SAPEM</v>
          </cell>
          <cell r="G701" t="str">
            <v>TABOADA,Santiago del Estero,Santiago del Estero,RARGETB01GABINETE</v>
          </cell>
          <cell r="H701">
            <v>0</v>
          </cell>
          <cell r="N701" t="str">
            <v>ATN910B</v>
          </cell>
          <cell r="S701">
            <v>21870.487577639749</v>
          </cell>
          <cell r="U701">
            <v>3500</v>
          </cell>
          <cell r="V701">
            <v>3500</v>
          </cell>
        </row>
        <row r="702">
          <cell r="C702" t="str">
            <v>TOMAS YOUNG</v>
          </cell>
          <cell r="D702" t="str">
            <v>Santiago del Estero</v>
          </cell>
          <cell r="E702" t="str">
            <v>Santiago del Estero</v>
          </cell>
          <cell r="F702" t="str">
            <v>EN SAPEM</v>
          </cell>
          <cell r="G702" t="str">
            <v>TOMAS YOUNG,Santiago del Estero,Santiago del Estero,RARGTSY01GABINETE</v>
          </cell>
          <cell r="H702">
            <v>0</v>
          </cell>
          <cell r="N702" t="str">
            <v>ATN910B</v>
          </cell>
          <cell r="S702">
            <v>21870.487577639749</v>
          </cell>
          <cell r="U702">
            <v>3500</v>
          </cell>
          <cell r="V702">
            <v>3500</v>
          </cell>
        </row>
        <row r="703">
          <cell r="C703" t="str">
            <v>Barrio Don Manuel (Monte Flores)</v>
          </cell>
          <cell r="D703" t="str">
            <v>Rosario</v>
          </cell>
          <cell r="E703" t="str">
            <v>Santa Fe</v>
          </cell>
          <cell r="G703" t="str">
            <v>Barrio Don Manuel (Monte Flores),Rosario,Santa Fe,GABINETE</v>
          </cell>
          <cell r="H703">
            <v>0</v>
          </cell>
          <cell r="S703">
            <v>21870.487577639749</v>
          </cell>
          <cell r="T703">
            <v>4284</v>
          </cell>
          <cell r="U703">
            <v>3500</v>
          </cell>
          <cell r="V703">
            <v>7784</v>
          </cell>
        </row>
        <row r="704">
          <cell r="C704" t="str">
            <v>Cañada Escobar</v>
          </cell>
          <cell r="D704" t="str">
            <v>Banda</v>
          </cell>
          <cell r="E704" t="str">
            <v>Santiago del Estero</v>
          </cell>
          <cell r="G704" t="str">
            <v>Cañada Escobar,Banda,Santiago del Estero,GABINETE</v>
          </cell>
          <cell r="H704">
            <v>0</v>
          </cell>
          <cell r="S704">
            <v>21870.487577639749</v>
          </cell>
          <cell r="T704">
            <v>4284</v>
          </cell>
          <cell r="U704">
            <v>3500</v>
          </cell>
          <cell r="V704">
            <v>7784</v>
          </cell>
        </row>
        <row r="705">
          <cell r="C705" t="str">
            <v>San Pedro GNA</v>
          </cell>
          <cell r="E705" t="str">
            <v>Jujuy</v>
          </cell>
          <cell r="G705" t="str">
            <v>San Pedro GNA,,Jujuy,GABINETE</v>
          </cell>
          <cell r="H705">
            <v>0</v>
          </cell>
          <cell r="S705">
            <v>21870.487577639749</v>
          </cell>
          <cell r="T705">
            <v>4284</v>
          </cell>
          <cell r="U705">
            <v>3500</v>
          </cell>
          <cell r="V705">
            <v>7784</v>
          </cell>
        </row>
        <row r="706">
          <cell r="D706" t="str">
            <v>Bs As</v>
          </cell>
          <cell r="E706" t="str">
            <v>Bs As</v>
          </cell>
          <cell r="H706" t="e">
            <v>#N/A</v>
          </cell>
        </row>
        <row r="707">
          <cell r="C707" t="str">
            <v>Juan A de la Peña</v>
          </cell>
          <cell r="E707" t="str">
            <v>Buenos Aires</v>
          </cell>
          <cell r="G707" t="str">
            <v>Juan A de la Peña,,Buenos Aires,GABINETE</v>
          </cell>
          <cell r="H707">
            <v>0</v>
          </cell>
          <cell r="S707">
            <v>21870.487577639749</v>
          </cell>
          <cell r="V707">
            <v>7784</v>
          </cell>
        </row>
        <row r="708">
          <cell r="E708" t="str">
            <v>Bs As</v>
          </cell>
          <cell r="H708" t="e">
            <v>#N/A</v>
          </cell>
        </row>
        <row r="709">
          <cell r="C709" t="str">
            <v xml:space="preserve">Pilar Muzilli </v>
          </cell>
          <cell r="E709" t="str">
            <v>Buenos Aires</v>
          </cell>
          <cell r="G709" t="str">
            <v>Pilar Muzilli ,,Buenos Aires,GABINETE</v>
          </cell>
          <cell r="H709">
            <v>0</v>
          </cell>
          <cell r="S709">
            <v>21870.487577639749</v>
          </cell>
          <cell r="V709">
            <v>7784</v>
          </cell>
        </row>
        <row r="710">
          <cell r="C710" t="str">
            <v>Argerich</v>
          </cell>
          <cell r="E710" t="str">
            <v>Buenos Aires</v>
          </cell>
          <cell r="G710" t="str">
            <v>Argerich,,Buenos Aires,GABINETE</v>
          </cell>
          <cell r="H710">
            <v>0</v>
          </cell>
          <cell r="S710">
            <v>21870.487577639749</v>
          </cell>
          <cell r="V710">
            <v>7784</v>
          </cell>
        </row>
        <row r="711">
          <cell r="C711" t="str">
            <v>Colon</v>
          </cell>
          <cell r="E711" t="str">
            <v>Buenos Aires</v>
          </cell>
          <cell r="G711" t="str">
            <v>Colon,,Buenos Aires,GABINETE</v>
          </cell>
          <cell r="H711">
            <v>0</v>
          </cell>
          <cell r="S711">
            <v>21870.487577639749</v>
          </cell>
          <cell r="V711">
            <v>7784</v>
          </cell>
        </row>
        <row r="712">
          <cell r="C712" t="str">
            <v>El Arbolito</v>
          </cell>
          <cell r="E712" t="str">
            <v>Buenos Aires</v>
          </cell>
          <cell r="G712" t="str">
            <v>El Arbolito,,Buenos Aires,GABINETE</v>
          </cell>
          <cell r="H712">
            <v>0</v>
          </cell>
          <cell r="S712">
            <v>21870.487577639749</v>
          </cell>
          <cell r="V712">
            <v>7784</v>
          </cell>
        </row>
        <row r="713">
          <cell r="C713" t="str">
            <v>Rafael Obligado</v>
          </cell>
          <cell r="E713" t="str">
            <v>Buenos Aires</v>
          </cell>
          <cell r="G713" t="str">
            <v>Rafael Obligado,,Buenos Aires,GABINETE</v>
          </cell>
          <cell r="H713">
            <v>0</v>
          </cell>
          <cell r="S713">
            <v>21870.487577639749</v>
          </cell>
          <cell r="V713">
            <v>7784</v>
          </cell>
        </row>
        <row r="714">
          <cell r="C714" t="str">
            <v>Rojas</v>
          </cell>
          <cell r="E714" t="str">
            <v>Buenos Aires</v>
          </cell>
          <cell r="G714" t="str">
            <v>Rojas,,Buenos Aires,GABINETE</v>
          </cell>
          <cell r="H714">
            <v>0</v>
          </cell>
          <cell r="S714">
            <v>21870.487577639749</v>
          </cell>
          <cell r="V714">
            <v>7784</v>
          </cell>
        </row>
        <row r="715">
          <cell r="C715" t="str">
            <v>Todd</v>
          </cell>
          <cell r="E715" t="str">
            <v>Buenos Aires</v>
          </cell>
          <cell r="G715" t="str">
            <v>Todd,,Buenos Aires,GABINETE</v>
          </cell>
          <cell r="H715">
            <v>0</v>
          </cell>
          <cell r="S715">
            <v>21870.487577639749</v>
          </cell>
          <cell r="V715">
            <v>7784</v>
          </cell>
        </row>
        <row r="716">
          <cell r="C716" t="str">
            <v>Uribelarrea</v>
          </cell>
          <cell r="E716" t="str">
            <v>Buenos Aires</v>
          </cell>
          <cell r="G716" t="str">
            <v>Uribelarrea,,Buenos Aires,GABINETE</v>
          </cell>
          <cell r="H716">
            <v>0</v>
          </cell>
          <cell r="S716">
            <v>21870.487577639749</v>
          </cell>
          <cell r="V716">
            <v>7784</v>
          </cell>
        </row>
        <row r="717">
          <cell r="C717" t="str">
            <v>Villa Laguna La Brava</v>
          </cell>
          <cell r="E717" t="str">
            <v>Buenos Aires</v>
          </cell>
          <cell r="G717" t="str">
            <v>Villa Laguna La Brava,,Buenos Aires,GABINETE</v>
          </cell>
          <cell r="H717">
            <v>0</v>
          </cell>
          <cell r="S717">
            <v>21870.487577639749</v>
          </cell>
          <cell r="V717">
            <v>7784</v>
          </cell>
        </row>
        <row r="718">
          <cell r="G718" t="str">
            <v>,,,GABINETE</v>
          </cell>
          <cell r="H718" t="e">
            <v>#N/A</v>
          </cell>
        </row>
        <row r="719">
          <cell r="C719" t="str">
            <v>Fuerte Quemado</v>
          </cell>
          <cell r="E719" t="str">
            <v>Catamarca</v>
          </cell>
          <cell r="G719" t="str">
            <v>Fuerte Quemado,,Catamarca,GABINETE</v>
          </cell>
          <cell r="H719">
            <v>0</v>
          </cell>
          <cell r="S719">
            <v>21870.487577639749</v>
          </cell>
          <cell r="V719">
            <v>7784</v>
          </cell>
        </row>
        <row r="720">
          <cell r="C720" t="str">
            <v>Las Mojarras</v>
          </cell>
          <cell r="E720" t="str">
            <v>Catamarca</v>
          </cell>
          <cell r="G720" t="str">
            <v>Las Mojarras,,Catamarca,GABINETE</v>
          </cell>
          <cell r="H720">
            <v>0</v>
          </cell>
          <cell r="S720">
            <v>21870.487577639749</v>
          </cell>
          <cell r="V720">
            <v>7784</v>
          </cell>
        </row>
        <row r="721">
          <cell r="C721" t="str">
            <v>Loro Huasi</v>
          </cell>
          <cell r="E721" t="str">
            <v>Catamarca</v>
          </cell>
          <cell r="G721" t="str">
            <v>Loro Huasi,,Catamarca,GABINETE</v>
          </cell>
          <cell r="H721">
            <v>0</v>
          </cell>
          <cell r="S721">
            <v>21870.487577639749</v>
          </cell>
          <cell r="V721">
            <v>7784</v>
          </cell>
        </row>
        <row r="722">
          <cell r="C722" t="str">
            <v>Yapes</v>
          </cell>
          <cell r="E722" t="str">
            <v>Catamarca</v>
          </cell>
          <cell r="G722" t="str">
            <v>Yapes,,Catamarca,GABINETE</v>
          </cell>
          <cell r="H722">
            <v>0</v>
          </cell>
          <cell r="S722">
            <v>21870.487577639749</v>
          </cell>
          <cell r="V722">
            <v>7784</v>
          </cell>
        </row>
        <row r="723">
          <cell r="E723" t="str">
            <v>Bs As</v>
          </cell>
          <cell r="G723" t="str">
            <v>,,Bs As,GABINETE</v>
          </cell>
          <cell r="H723" t="e">
            <v>#N/A</v>
          </cell>
        </row>
        <row r="724">
          <cell r="C724" t="str">
            <v>Los Molinos</v>
          </cell>
          <cell r="D724" t="str">
            <v>Cordoba</v>
          </cell>
          <cell r="E724" t="str">
            <v>Cordoba</v>
          </cell>
          <cell r="G724" t="str">
            <v>Los Molinos,Cordoba,Cordoba,GABINETE</v>
          </cell>
          <cell r="H724">
            <v>0</v>
          </cell>
          <cell r="S724">
            <v>21870.487577639749</v>
          </cell>
          <cell r="V724">
            <v>7784</v>
          </cell>
        </row>
        <row r="725">
          <cell r="G725" t="str">
            <v>,,,GABINETE</v>
          </cell>
          <cell r="H725" t="e">
            <v>#N/A</v>
          </cell>
        </row>
        <row r="726">
          <cell r="C726" t="str">
            <v xml:space="preserve">La Picada </v>
          </cell>
          <cell r="D726" t="str">
            <v>Entre Rios</v>
          </cell>
          <cell r="E726" t="str">
            <v>Entre Rios</v>
          </cell>
          <cell r="G726" t="str">
            <v>La Picada ,Entre Rios,Entre Rios,GABINETE</v>
          </cell>
          <cell r="H726">
            <v>0</v>
          </cell>
          <cell r="S726">
            <v>21870.487577639749</v>
          </cell>
          <cell r="V726">
            <v>7784</v>
          </cell>
        </row>
        <row r="727">
          <cell r="C727" t="str">
            <v>Sauce Montrul</v>
          </cell>
          <cell r="E727" t="str">
            <v>Entre Rios</v>
          </cell>
          <cell r="G727" t="str">
            <v>Sauce Montrul,,Entre Rios,GABINETE</v>
          </cell>
          <cell r="H727">
            <v>0</v>
          </cell>
          <cell r="S727">
            <v>21870.487577639749</v>
          </cell>
          <cell r="V727">
            <v>7784</v>
          </cell>
        </row>
        <row r="728">
          <cell r="G728" t="str">
            <v>,,,GABINETE</v>
          </cell>
          <cell r="H728" t="e">
            <v>#N/A</v>
          </cell>
        </row>
        <row r="729">
          <cell r="C729" t="str">
            <v>Barcena</v>
          </cell>
          <cell r="D729" t="str">
            <v>Jujuy</v>
          </cell>
          <cell r="E729" t="str">
            <v>Jujuy</v>
          </cell>
          <cell r="G729" t="str">
            <v>Barcena,Jujuy,Jujuy,GABINETE</v>
          </cell>
          <cell r="H729">
            <v>0</v>
          </cell>
          <cell r="S729">
            <v>21870.487577639749</v>
          </cell>
          <cell r="V729">
            <v>7784</v>
          </cell>
        </row>
        <row r="730">
          <cell r="C730" t="str">
            <v>Guerrero</v>
          </cell>
          <cell r="E730" t="str">
            <v>Jujuy</v>
          </cell>
          <cell r="G730" t="str">
            <v>Guerrero,,Jujuy,GABINETE</v>
          </cell>
          <cell r="H730">
            <v>0</v>
          </cell>
          <cell r="S730">
            <v>21870.487577639749</v>
          </cell>
          <cell r="V730">
            <v>7784</v>
          </cell>
        </row>
        <row r="731">
          <cell r="C731" t="str">
            <v>Leon Lozano</v>
          </cell>
          <cell r="E731" t="str">
            <v>Jujuy</v>
          </cell>
          <cell r="G731" t="str">
            <v>Leon Lozano,,Jujuy,GABINETE</v>
          </cell>
          <cell r="H731">
            <v>0</v>
          </cell>
          <cell r="S731">
            <v>21870.487577639749</v>
          </cell>
          <cell r="V731">
            <v>7784</v>
          </cell>
        </row>
        <row r="732">
          <cell r="C732" t="str">
            <v xml:space="preserve">Uquia </v>
          </cell>
          <cell r="E732" t="str">
            <v>Jujuy</v>
          </cell>
          <cell r="G732" t="str">
            <v>Uquia ,,Jujuy,GABINETE</v>
          </cell>
          <cell r="H732">
            <v>0</v>
          </cell>
          <cell r="S732">
            <v>21870.487577639749</v>
          </cell>
          <cell r="V732">
            <v>7784</v>
          </cell>
        </row>
        <row r="733">
          <cell r="C733" t="str">
            <v>Yala</v>
          </cell>
          <cell r="E733" t="str">
            <v>Jujuy</v>
          </cell>
          <cell r="G733" t="str">
            <v>Yala,,Jujuy,GABINETE</v>
          </cell>
          <cell r="H733">
            <v>0</v>
          </cell>
          <cell r="S733">
            <v>21870.487577639749</v>
          </cell>
          <cell r="V733">
            <v>7784</v>
          </cell>
        </row>
        <row r="734">
          <cell r="G734" t="str">
            <v>,,,GABINETE</v>
          </cell>
          <cell r="H734" t="e">
            <v>#N/A</v>
          </cell>
        </row>
        <row r="735">
          <cell r="C735" t="str">
            <v>Angastaco</v>
          </cell>
          <cell r="D735" t="str">
            <v>Salta</v>
          </cell>
          <cell r="E735" t="str">
            <v>Salta</v>
          </cell>
          <cell r="G735" t="str">
            <v>Angastaco,Salta,Salta,GABINETE</v>
          </cell>
          <cell r="H735">
            <v>0</v>
          </cell>
          <cell r="S735">
            <v>21870.487577639749</v>
          </cell>
          <cell r="V735">
            <v>7784</v>
          </cell>
        </row>
        <row r="736">
          <cell r="C736" t="str">
            <v>Ceibalito</v>
          </cell>
          <cell r="E736" t="str">
            <v>Salta</v>
          </cell>
          <cell r="G736" t="str">
            <v>Ceibalito,,Salta,GABINETE</v>
          </cell>
          <cell r="H736">
            <v>0</v>
          </cell>
          <cell r="S736">
            <v>21870.487577639749</v>
          </cell>
          <cell r="V736">
            <v>7784</v>
          </cell>
        </row>
        <row r="737">
          <cell r="C737" t="str">
            <v>La Poma</v>
          </cell>
          <cell r="E737" t="str">
            <v>Salta</v>
          </cell>
          <cell r="G737" t="str">
            <v>La Poma,,Salta,GABINETE</v>
          </cell>
          <cell r="H737">
            <v>0</v>
          </cell>
          <cell r="S737">
            <v>21870.487577639749</v>
          </cell>
          <cell r="V737">
            <v>7784</v>
          </cell>
        </row>
        <row r="738">
          <cell r="C738" t="str">
            <v>San Carlos</v>
          </cell>
          <cell r="E738" t="str">
            <v>Salta</v>
          </cell>
          <cell r="G738" t="str">
            <v>San Carlos,,Salta,GABINETE</v>
          </cell>
          <cell r="H738">
            <v>0</v>
          </cell>
          <cell r="S738">
            <v>21870.487577639749</v>
          </cell>
          <cell r="V738">
            <v>7784</v>
          </cell>
        </row>
        <row r="739">
          <cell r="C739" t="str">
            <v>Seclantas</v>
          </cell>
          <cell r="E739" t="str">
            <v>Salta</v>
          </cell>
          <cell r="G739" t="str">
            <v>Seclantas,,Salta,GABINETE</v>
          </cell>
          <cell r="H739">
            <v>0</v>
          </cell>
          <cell r="S739">
            <v>21870.487577639749</v>
          </cell>
          <cell r="V739">
            <v>7784</v>
          </cell>
        </row>
        <row r="740">
          <cell r="C740" t="str">
            <v>Tolombon</v>
          </cell>
          <cell r="E740" t="str">
            <v>Salta</v>
          </cell>
          <cell r="G740" t="str">
            <v>Tolombon,,Salta,GABINETE</v>
          </cell>
          <cell r="H740">
            <v>0</v>
          </cell>
          <cell r="S740">
            <v>21870.487577639749</v>
          </cell>
          <cell r="V740">
            <v>7784</v>
          </cell>
        </row>
        <row r="741">
          <cell r="G741" t="str">
            <v>,,,GABINETE</v>
          </cell>
          <cell r="H741" t="e">
            <v>#N/A</v>
          </cell>
        </row>
        <row r="742">
          <cell r="C742" t="str">
            <v>Alvear</v>
          </cell>
          <cell r="D742" t="str">
            <v>Sant Fe</v>
          </cell>
          <cell r="E742" t="str">
            <v>Santa FE</v>
          </cell>
          <cell r="G742" t="str">
            <v>Alvear,Sant Fe,Santa FE,GABINETE</v>
          </cell>
          <cell r="H742">
            <v>0</v>
          </cell>
          <cell r="S742">
            <v>21870.487577639749</v>
          </cell>
          <cell r="V742">
            <v>7784</v>
          </cell>
        </row>
        <row r="743">
          <cell r="C743" t="str">
            <v>Arbilla</v>
          </cell>
          <cell r="E743" t="str">
            <v>Santa FE</v>
          </cell>
          <cell r="G743" t="str">
            <v>Arbilla,,Santa FE,GABINETE</v>
          </cell>
          <cell r="H743">
            <v>0</v>
          </cell>
          <cell r="S743">
            <v>21870.487577639749</v>
          </cell>
          <cell r="V743">
            <v>7784</v>
          </cell>
        </row>
        <row r="744">
          <cell r="C744" t="str">
            <v>Arroyo Seco</v>
          </cell>
          <cell r="E744" t="str">
            <v>Santa FE</v>
          </cell>
          <cell r="G744" t="str">
            <v>Arroyo Seco,,Santa FE,GABINETE</v>
          </cell>
          <cell r="H744">
            <v>0</v>
          </cell>
          <cell r="S744">
            <v>21870.487577639749</v>
          </cell>
          <cell r="V744">
            <v>7784</v>
          </cell>
        </row>
        <row r="745">
          <cell r="C745" t="str">
            <v>Barrio Mitre</v>
          </cell>
          <cell r="E745" t="str">
            <v>Santa FE</v>
          </cell>
          <cell r="G745" t="str">
            <v>Barrio Mitre,,Santa FE,GABINETE</v>
          </cell>
          <cell r="H745">
            <v>0</v>
          </cell>
          <cell r="S745">
            <v>21870.487577639749</v>
          </cell>
          <cell r="V745">
            <v>7784</v>
          </cell>
        </row>
        <row r="746">
          <cell r="C746" t="str">
            <v>Empalme Villa Constitucion</v>
          </cell>
          <cell r="E746" t="str">
            <v>Santa FE</v>
          </cell>
          <cell r="G746" t="str">
            <v>Empalme Villa Constitucion,,Santa FE,GABINETE</v>
          </cell>
          <cell r="H746">
            <v>0</v>
          </cell>
          <cell r="S746">
            <v>21870.487577639749</v>
          </cell>
          <cell r="V746">
            <v>7784</v>
          </cell>
        </row>
        <row r="747">
          <cell r="C747" t="str">
            <v>Pavon</v>
          </cell>
          <cell r="E747" t="str">
            <v>Santa FE</v>
          </cell>
          <cell r="G747" t="str">
            <v>Pavon,,Santa FE,GABINETE</v>
          </cell>
          <cell r="H747">
            <v>0</v>
          </cell>
          <cell r="S747">
            <v>21870.487577639749</v>
          </cell>
          <cell r="V747">
            <v>7784</v>
          </cell>
        </row>
        <row r="748">
          <cell r="C748" t="str">
            <v>Puerto General San Martin</v>
          </cell>
          <cell r="E748" t="str">
            <v>Santa FE</v>
          </cell>
          <cell r="G748" t="str">
            <v>Puerto General San Martin,,Santa FE,GABINETE</v>
          </cell>
          <cell r="H748">
            <v>0</v>
          </cell>
          <cell r="S748">
            <v>21870.487577639749</v>
          </cell>
          <cell r="V748">
            <v>7784</v>
          </cell>
        </row>
        <row r="749">
          <cell r="C749" t="str">
            <v>Susana</v>
          </cell>
          <cell r="E749" t="str">
            <v>Santa FE</v>
          </cell>
          <cell r="G749" t="str">
            <v>Susana,,Santa FE,GABINETE</v>
          </cell>
          <cell r="H749">
            <v>0</v>
          </cell>
          <cell r="S749">
            <v>21870.487577639749</v>
          </cell>
          <cell r="V749">
            <v>7784</v>
          </cell>
        </row>
        <row r="750">
          <cell r="G750" t="str">
            <v>,,,GABINETE</v>
          </cell>
          <cell r="H750" t="e">
            <v>#N/A</v>
          </cell>
        </row>
        <row r="751">
          <cell r="C751" t="str">
            <v>Arcadia</v>
          </cell>
          <cell r="D751" t="str">
            <v>Tucuman</v>
          </cell>
          <cell r="E751" t="str">
            <v>Tucuman</v>
          </cell>
          <cell r="G751" t="str">
            <v>Arcadia,Tucuman,Tucuman,GABINETE</v>
          </cell>
          <cell r="H751">
            <v>0</v>
          </cell>
          <cell r="S751">
            <v>21870.487577639749</v>
          </cell>
          <cell r="V751">
            <v>7784</v>
          </cell>
        </row>
        <row r="752">
          <cell r="C752" t="str">
            <v>Iltico</v>
          </cell>
          <cell r="E752" t="str">
            <v>Tucuman</v>
          </cell>
          <cell r="G752" t="str">
            <v>Iltico,,Tucuman,GABINETE</v>
          </cell>
          <cell r="H752">
            <v>0</v>
          </cell>
          <cell r="S752">
            <v>21870.487577639749</v>
          </cell>
          <cell r="V752">
            <v>7784</v>
          </cell>
        </row>
        <row r="753">
          <cell r="C753" t="str">
            <v>Villa Clodomiro Hileret</v>
          </cell>
          <cell r="E753" t="str">
            <v>Tucuman</v>
          </cell>
          <cell r="G753" t="str">
            <v>Villa Clodomiro Hileret,,Tucuman,GABINETE</v>
          </cell>
          <cell r="H753">
            <v>0</v>
          </cell>
          <cell r="S753">
            <v>21870.487577639749</v>
          </cell>
          <cell r="V753">
            <v>7784</v>
          </cell>
        </row>
        <row r="754">
          <cell r="G754" t="str">
            <v>,,,GABINETE</v>
          </cell>
          <cell r="V754">
            <v>0</v>
          </cell>
        </row>
        <row r="755">
          <cell r="G755" t="str">
            <v>,,,GABINETE</v>
          </cell>
          <cell r="V755">
            <v>0</v>
          </cell>
        </row>
        <row r="756">
          <cell r="G756" t="str">
            <v>,,,GABINETE</v>
          </cell>
          <cell r="V756">
            <v>0</v>
          </cell>
        </row>
        <row r="757">
          <cell r="G757" t="str">
            <v>,,,GABINETE</v>
          </cell>
          <cell r="V757">
            <v>0</v>
          </cell>
        </row>
        <row r="758">
          <cell r="G758" t="str">
            <v>,,,GABINETE</v>
          </cell>
          <cell r="V758">
            <v>0</v>
          </cell>
        </row>
        <row r="759">
          <cell r="G759" t="str">
            <v>,,,GABINETE</v>
          </cell>
          <cell r="V759">
            <v>0</v>
          </cell>
        </row>
        <row r="760">
          <cell r="G760" t="str">
            <v>,,,GABINETE</v>
          </cell>
          <cell r="V760">
            <v>0</v>
          </cell>
        </row>
        <row r="761">
          <cell r="G761" t="str">
            <v>,,,GABINETE</v>
          </cell>
          <cell r="V761">
            <v>0</v>
          </cell>
        </row>
        <row r="762">
          <cell r="G762" t="str">
            <v>,,,GABINETE</v>
          </cell>
          <cell r="V762">
            <v>0</v>
          </cell>
        </row>
        <row r="763">
          <cell r="G763" t="str">
            <v>,,,GABINETE</v>
          </cell>
          <cell r="V763">
            <v>0</v>
          </cell>
        </row>
        <row r="764">
          <cell r="G764" t="str">
            <v>,,,GABINETE</v>
          </cell>
          <cell r="V764">
            <v>0</v>
          </cell>
        </row>
        <row r="765">
          <cell r="G765" t="str">
            <v>,,,GABINETE</v>
          </cell>
          <cell r="V765">
            <v>0</v>
          </cell>
        </row>
        <row r="766">
          <cell r="G766" t="str">
            <v>,,,GABINETE</v>
          </cell>
          <cell r="V766">
            <v>0</v>
          </cell>
        </row>
        <row r="767">
          <cell r="G767" t="str">
            <v>,,,GABINETE</v>
          </cell>
          <cell r="V767">
            <v>0</v>
          </cell>
        </row>
        <row r="768">
          <cell r="G768" t="str">
            <v>,,,GABINETE</v>
          </cell>
          <cell r="V768">
            <v>0</v>
          </cell>
        </row>
        <row r="769">
          <cell r="G769" t="str">
            <v>,,,GABINETE</v>
          </cell>
          <cell r="V769">
            <v>0</v>
          </cell>
        </row>
        <row r="770">
          <cell r="G770" t="str">
            <v>,,,GABINETE</v>
          </cell>
          <cell r="V770">
            <v>0</v>
          </cell>
        </row>
        <row r="771">
          <cell r="G771" t="str">
            <v>,,,GABINETE</v>
          </cell>
          <cell r="V771">
            <v>0</v>
          </cell>
        </row>
        <row r="772">
          <cell r="G772" t="str">
            <v>,,,GABINETE</v>
          </cell>
          <cell r="V772">
            <v>0</v>
          </cell>
        </row>
        <row r="773">
          <cell r="G773" t="str">
            <v>,,,GABINETE</v>
          </cell>
          <cell r="V773">
            <v>0</v>
          </cell>
        </row>
        <row r="774">
          <cell r="G774" t="str">
            <v>,,,GABINETE</v>
          </cell>
          <cell r="V774">
            <v>0</v>
          </cell>
        </row>
        <row r="775">
          <cell r="G775" t="str">
            <v>,,,GABINETE</v>
          </cell>
          <cell r="V775">
            <v>0</v>
          </cell>
        </row>
        <row r="776">
          <cell r="G776" t="str">
            <v>,,,GABINETE</v>
          </cell>
          <cell r="V776">
            <v>0</v>
          </cell>
        </row>
        <row r="777">
          <cell r="G777" t="str">
            <v>,,,GABINETE</v>
          </cell>
          <cell r="V777">
            <v>0</v>
          </cell>
        </row>
        <row r="778">
          <cell r="G778" t="str">
            <v>,,,GABINETE</v>
          </cell>
          <cell r="V778">
            <v>0</v>
          </cell>
        </row>
        <row r="779">
          <cell r="G779" t="str">
            <v>,,,GABINETE</v>
          </cell>
          <cell r="V779">
            <v>0</v>
          </cell>
        </row>
        <row r="780">
          <cell r="G780" t="str">
            <v>,,,GABINETE</v>
          </cell>
          <cell r="V780">
            <v>0</v>
          </cell>
        </row>
        <row r="781">
          <cell r="G781" t="str">
            <v>,,,GABINETE</v>
          </cell>
          <cell r="V781">
            <v>0</v>
          </cell>
        </row>
        <row r="782">
          <cell r="G782" t="str">
            <v>,,,GABINETE</v>
          </cell>
          <cell r="V782">
            <v>0</v>
          </cell>
        </row>
        <row r="783">
          <cell r="G783" t="str">
            <v>,,,GABINETE</v>
          </cell>
          <cell r="V783">
            <v>0</v>
          </cell>
        </row>
        <row r="784">
          <cell r="G784" t="str">
            <v>,,,GABINETE</v>
          </cell>
          <cell r="V784">
            <v>0</v>
          </cell>
        </row>
        <row r="785">
          <cell r="G785" t="str">
            <v>,,,GABINETE</v>
          </cell>
          <cell r="V785">
            <v>0</v>
          </cell>
        </row>
        <row r="786">
          <cell r="G786" t="str">
            <v>,,,GABINETE</v>
          </cell>
          <cell r="V786">
            <v>0</v>
          </cell>
        </row>
        <row r="787">
          <cell r="G787" t="str">
            <v>,,,GABINETE</v>
          </cell>
          <cell r="V787">
            <v>0</v>
          </cell>
        </row>
        <row r="788">
          <cell r="G788" t="str">
            <v>,,,GABINETE</v>
          </cell>
          <cell r="V788">
            <v>0</v>
          </cell>
        </row>
        <row r="789">
          <cell r="G789" t="str">
            <v>,,,GABINETE</v>
          </cell>
          <cell r="V789">
            <v>0</v>
          </cell>
        </row>
        <row r="790">
          <cell r="G790" t="str">
            <v>,,,GABINETE</v>
          </cell>
          <cell r="V790">
            <v>0</v>
          </cell>
        </row>
        <row r="791">
          <cell r="G791" t="str">
            <v>,,,GABINETE</v>
          </cell>
          <cell r="V791">
            <v>0</v>
          </cell>
        </row>
        <row r="792">
          <cell r="G792" t="str">
            <v>,,,GABINETE</v>
          </cell>
          <cell r="V792">
            <v>0</v>
          </cell>
        </row>
        <row r="793">
          <cell r="G793" t="str">
            <v>,,,GABINETE</v>
          </cell>
          <cell r="V793">
            <v>0</v>
          </cell>
        </row>
        <row r="794">
          <cell r="G794" t="str">
            <v>,,,GABINETE</v>
          </cell>
          <cell r="V794">
            <v>0</v>
          </cell>
        </row>
        <row r="795">
          <cell r="G795" t="str">
            <v>,,,GABINETE</v>
          </cell>
          <cell r="V795">
            <v>0</v>
          </cell>
        </row>
        <row r="796">
          <cell r="G796" t="str">
            <v>,,,GABINETE</v>
          </cell>
          <cell r="V796">
            <v>0</v>
          </cell>
        </row>
        <row r="797">
          <cell r="G797" t="str">
            <v>,,,GABINETE</v>
          </cell>
          <cell r="V797">
            <v>0</v>
          </cell>
        </row>
        <row r="798">
          <cell r="G798" t="str">
            <v>,,,GABINETE</v>
          </cell>
          <cell r="V798">
            <v>0</v>
          </cell>
        </row>
        <row r="799">
          <cell r="G799" t="str">
            <v>,,,GABINETE</v>
          </cell>
          <cell r="V799">
            <v>0</v>
          </cell>
        </row>
        <row r="800">
          <cell r="G800" t="str">
            <v>,,,GABINETE</v>
          </cell>
          <cell r="V800">
            <v>0</v>
          </cell>
        </row>
        <row r="801">
          <cell r="G801" t="str">
            <v>,,,GABINETE</v>
          </cell>
          <cell r="V801">
            <v>0</v>
          </cell>
        </row>
        <row r="802">
          <cell r="G802" t="str">
            <v>,,,GABINETE</v>
          </cell>
          <cell r="V802">
            <v>0</v>
          </cell>
        </row>
        <row r="804">
          <cell r="C804" t="str">
            <v>Uribelarrea</v>
          </cell>
          <cell r="E804" t="str">
            <v>Bs As</v>
          </cell>
          <cell r="G804" t="str">
            <v>Uribelarrea,,Bs As,GABINETE</v>
          </cell>
          <cell r="S804">
            <v>21870.487577639749</v>
          </cell>
          <cell r="T804">
            <v>4284</v>
          </cell>
          <cell r="U804">
            <v>3500</v>
          </cell>
          <cell r="V804">
            <v>7784</v>
          </cell>
        </row>
        <row r="805">
          <cell r="C805" t="str">
            <v>Villa Laguna La Brava</v>
          </cell>
          <cell r="E805" t="str">
            <v>Bs As</v>
          </cell>
          <cell r="G805" t="str">
            <v>Villa Laguna La Brava,,Bs As,GABINETE</v>
          </cell>
          <cell r="V805">
            <v>0</v>
          </cell>
        </row>
        <row r="806">
          <cell r="C806" t="str">
            <v>Chañar Punco</v>
          </cell>
          <cell r="E806" t="str">
            <v>Catamarca</v>
          </cell>
          <cell r="G806" t="str">
            <v>Chañar Punco,,Catamarca,GABINETE</v>
          </cell>
          <cell r="V806">
            <v>0</v>
          </cell>
        </row>
        <row r="807">
          <cell r="C807" t="str">
            <v>Fuerte Quemado</v>
          </cell>
          <cell r="E807" t="str">
            <v>Catamarca</v>
          </cell>
          <cell r="G807" t="str">
            <v>Fuerte Quemado,,Catamarca,GABINETE</v>
          </cell>
          <cell r="V807">
            <v>0</v>
          </cell>
        </row>
        <row r="808">
          <cell r="C808" t="str">
            <v>Las Mojarras</v>
          </cell>
          <cell r="E808" t="str">
            <v>Catamarca</v>
          </cell>
          <cell r="G808" t="str">
            <v>Las Mojarras,,Catamarca,GABINETE</v>
          </cell>
          <cell r="V808">
            <v>0</v>
          </cell>
        </row>
        <row r="809">
          <cell r="C809" t="str">
            <v>Loro Huasi</v>
          </cell>
          <cell r="E809" t="str">
            <v>Catamarca</v>
          </cell>
          <cell r="G809" t="str">
            <v>Loro Huasi,,Catamarca,GABINETE</v>
          </cell>
          <cell r="V809">
            <v>0</v>
          </cell>
        </row>
        <row r="810">
          <cell r="C810" t="str">
            <v>Yapes</v>
          </cell>
          <cell r="E810" t="str">
            <v>Catamarca</v>
          </cell>
          <cell r="G810" t="str">
            <v>Yapes,,Catamarca,GABINETE</v>
          </cell>
          <cell r="V810">
            <v>0</v>
          </cell>
        </row>
        <row r="811">
          <cell r="C811" t="str">
            <v>Los Molinos</v>
          </cell>
          <cell r="E811" t="str">
            <v>Cordoba</v>
          </cell>
          <cell r="G811" t="str">
            <v>Los Molinos,,Cordoba,GABINETE</v>
          </cell>
          <cell r="V811">
            <v>0</v>
          </cell>
        </row>
        <row r="812">
          <cell r="C812" t="str">
            <v xml:space="preserve">La Picada </v>
          </cell>
          <cell r="E812" t="str">
            <v>Entre Rios</v>
          </cell>
          <cell r="G812" t="str">
            <v>La Picada ,,Entre Rios,GABINETE</v>
          </cell>
          <cell r="V812">
            <v>0</v>
          </cell>
        </row>
        <row r="813">
          <cell r="C813" t="str">
            <v>Sauce Montrul</v>
          </cell>
          <cell r="E813" t="str">
            <v>Entre Rios</v>
          </cell>
          <cell r="G813" t="str">
            <v>Sauce Montrul,,Entre Rios,GABINETE</v>
          </cell>
          <cell r="V813">
            <v>0</v>
          </cell>
        </row>
        <row r="814">
          <cell r="C814" t="str">
            <v>Barcena</v>
          </cell>
          <cell r="E814" t="str">
            <v>Jujuy</v>
          </cell>
          <cell r="G814" t="str">
            <v>Barcena,,Jujuy,GABINETE</v>
          </cell>
          <cell r="V814">
            <v>0</v>
          </cell>
        </row>
        <row r="815">
          <cell r="C815" t="str">
            <v>Guerrero</v>
          </cell>
          <cell r="E815" t="str">
            <v>Jujuy</v>
          </cell>
          <cell r="G815" t="str">
            <v>Guerrero,,Jujuy,GABINETE</v>
          </cell>
          <cell r="V815">
            <v>0</v>
          </cell>
        </row>
        <row r="816">
          <cell r="C816" t="str">
            <v>Leon Lozano</v>
          </cell>
          <cell r="E816" t="str">
            <v>Jujuy</v>
          </cell>
          <cell r="G816" t="str">
            <v>Leon Lozano,,Jujuy,GABINETE</v>
          </cell>
          <cell r="V816">
            <v>0</v>
          </cell>
        </row>
        <row r="817">
          <cell r="C817" t="str">
            <v xml:space="preserve">Uquia </v>
          </cell>
          <cell r="E817" t="str">
            <v>Jujuy</v>
          </cell>
          <cell r="G817" t="str">
            <v>Uquia ,,Jujuy,GABINETE</v>
          </cell>
          <cell r="V817">
            <v>0</v>
          </cell>
        </row>
        <row r="818">
          <cell r="C818" t="str">
            <v>Yala</v>
          </cell>
          <cell r="E818" t="str">
            <v>Jujuy</v>
          </cell>
          <cell r="G818" t="str">
            <v>Yala,,Jujuy,GABINETE</v>
          </cell>
          <cell r="V818">
            <v>0</v>
          </cell>
        </row>
        <row r="819">
          <cell r="C819" t="str">
            <v>Angastaco</v>
          </cell>
          <cell r="E819" t="str">
            <v>Salta</v>
          </cell>
          <cell r="G819" t="str">
            <v>Angastaco,,Salta,GABINETE</v>
          </cell>
          <cell r="V819">
            <v>0</v>
          </cell>
        </row>
        <row r="820">
          <cell r="C820" t="str">
            <v>Ceibalito</v>
          </cell>
          <cell r="E820" t="str">
            <v>Salta</v>
          </cell>
          <cell r="G820" t="str">
            <v>Ceibalito,,Salta,GABINETE</v>
          </cell>
          <cell r="V820">
            <v>0</v>
          </cell>
        </row>
        <row r="821">
          <cell r="C821" t="str">
            <v>La Poma</v>
          </cell>
          <cell r="E821" t="str">
            <v>Salta</v>
          </cell>
          <cell r="G821" t="str">
            <v>La Poma,,Salta,GABINETE</v>
          </cell>
          <cell r="V821">
            <v>0</v>
          </cell>
        </row>
        <row r="822">
          <cell r="C822" t="str">
            <v>San Carlos</v>
          </cell>
          <cell r="E822" t="str">
            <v>Salta</v>
          </cell>
          <cell r="G822" t="str">
            <v>San Carlos,,Salta,GABINETE</v>
          </cell>
          <cell r="V822">
            <v>0</v>
          </cell>
        </row>
        <row r="823">
          <cell r="C823" t="str">
            <v>Seclantas</v>
          </cell>
          <cell r="E823" t="str">
            <v>Salta</v>
          </cell>
          <cell r="G823" t="str">
            <v>Seclantas,,Salta,GABINETE</v>
          </cell>
          <cell r="V823">
            <v>0</v>
          </cell>
        </row>
        <row r="824">
          <cell r="C824" t="str">
            <v>Tolombon</v>
          </cell>
          <cell r="E824" t="str">
            <v>Salta</v>
          </cell>
          <cell r="G824" t="str">
            <v>Tolombon,,Salta,GABINETE</v>
          </cell>
          <cell r="V824">
            <v>0</v>
          </cell>
        </row>
        <row r="825">
          <cell r="C825" t="str">
            <v>Alvear</v>
          </cell>
          <cell r="E825" t="str">
            <v>Santa Fe</v>
          </cell>
          <cell r="G825" t="str">
            <v>Alvear,,Santa Fe,GABINETE</v>
          </cell>
          <cell r="V825">
            <v>0</v>
          </cell>
        </row>
        <row r="826">
          <cell r="C826" t="str">
            <v>Arbilla</v>
          </cell>
          <cell r="E826" t="str">
            <v>Santa Fe</v>
          </cell>
          <cell r="G826" t="str">
            <v>Arbilla,,Santa Fe,GABINETE</v>
          </cell>
          <cell r="V826">
            <v>0</v>
          </cell>
        </row>
        <row r="827">
          <cell r="C827" t="str">
            <v>Arroyo Seco</v>
          </cell>
          <cell r="E827" t="str">
            <v>Santa Fe</v>
          </cell>
          <cell r="G827" t="str">
            <v>Arroyo Seco,,Santa Fe,GABINETE</v>
          </cell>
          <cell r="V827">
            <v>0</v>
          </cell>
        </row>
        <row r="828">
          <cell r="C828" t="str">
            <v>Barrio Mitre</v>
          </cell>
          <cell r="E828" t="str">
            <v>Santa Fe</v>
          </cell>
          <cell r="G828" t="str">
            <v>Barrio Mitre,,Santa Fe,GABINETE</v>
          </cell>
          <cell r="V828">
            <v>0</v>
          </cell>
        </row>
        <row r="829">
          <cell r="C829" t="str">
            <v>Coronel Rodolfo S. Dominguez</v>
          </cell>
          <cell r="E829" t="str">
            <v>Santa Fe</v>
          </cell>
          <cell r="G829" t="str">
            <v>Coronel Rodolfo S. Dominguez,,Santa Fe,GABINETE</v>
          </cell>
          <cell r="V829">
            <v>0</v>
          </cell>
        </row>
        <row r="830">
          <cell r="C830" t="str">
            <v>Empalme Villa Constitucion</v>
          </cell>
          <cell r="E830" t="str">
            <v>Santa Fe</v>
          </cell>
          <cell r="G830" t="str">
            <v>Empalme Villa Constitucion,,Santa Fe,GABINETE</v>
          </cell>
          <cell r="V830">
            <v>0</v>
          </cell>
        </row>
        <row r="831">
          <cell r="C831" t="str">
            <v>La Carolina</v>
          </cell>
          <cell r="E831" t="str">
            <v>Santa Fe</v>
          </cell>
          <cell r="G831" t="str">
            <v>La Carolina,,Santa Fe,GABINETE</v>
          </cell>
          <cell r="V831">
            <v>0</v>
          </cell>
        </row>
        <row r="832">
          <cell r="C832" t="str">
            <v>Pavon</v>
          </cell>
          <cell r="E832" t="str">
            <v>Santa Fe</v>
          </cell>
          <cell r="G832" t="str">
            <v>Pavon,,Santa Fe,GABINETE</v>
          </cell>
          <cell r="V832">
            <v>0</v>
          </cell>
        </row>
        <row r="833">
          <cell r="C833" t="str">
            <v>Puerto General San Martin</v>
          </cell>
          <cell r="E833" t="str">
            <v>Santa Fe</v>
          </cell>
          <cell r="G833" t="str">
            <v>Puerto General San Martin,,Santa Fe,GABINETE</v>
          </cell>
          <cell r="V833">
            <v>0</v>
          </cell>
        </row>
        <row r="834">
          <cell r="C834" t="str">
            <v>Susana</v>
          </cell>
          <cell r="E834" t="str">
            <v>Santa Fe</v>
          </cell>
          <cell r="G834" t="str">
            <v>Susana,,Santa Fe,GABINETE</v>
          </cell>
          <cell r="V834">
            <v>0</v>
          </cell>
        </row>
        <row r="835">
          <cell r="C835" t="str">
            <v>Arcadia</v>
          </cell>
          <cell r="E835" t="str">
            <v>Tucuman</v>
          </cell>
          <cell r="G835" t="str">
            <v>Arcadia,,Tucuman,GABINETE</v>
          </cell>
          <cell r="V835">
            <v>0</v>
          </cell>
        </row>
        <row r="836">
          <cell r="C836" t="str">
            <v>Iltico</v>
          </cell>
          <cell r="E836" t="str">
            <v>Tucuman</v>
          </cell>
          <cell r="G836" t="str">
            <v>Iltico,,Tucuman,GABINETE</v>
          </cell>
          <cell r="V836">
            <v>0</v>
          </cell>
        </row>
        <row r="837">
          <cell r="C837" t="str">
            <v>Villa Clodomiro Hileret</v>
          </cell>
          <cell r="E837" t="str">
            <v>Tucuman</v>
          </cell>
          <cell r="G837" t="str">
            <v>Villa Clodomiro Hileret,,Tucuman,GABINETE</v>
          </cell>
          <cell r="V83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con suma asegurada"/>
      <sheetName val="Valor por Configuración"/>
      <sheetName val="Hoja3"/>
    </sheetNames>
    <sheetDataSet>
      <sheetData sheetId="0" refreshError="1"/>
      <sheetData sheetId="1" refreshError="1">
        <row r="6">
          <cell r="F6" t="str">
            <v>Configuración 1</v>
          </cell>
          <cell r="G6">
            <v>1622656.525773196</v>
          </cell>
        </row>
        <row r="7">
          <cell r="F7" t="str">
            <v>Configuración 2</v>
          </cell>
          <cell r="G7">
            <v>1522656.525773196</v>
          </cell>
        </row>
        <row r="8">
          <cell r="F8" t="str">
            <v>Configuración 3</v>
          </cell>
          <cell r="G8">
            <v>2115676.025773196</v>
          </cell>
        </row>
        <row r="9">
          <cell r="F9" t="str">
            <v>Configuración 4</v>
          </cell>
          <cell r="G9">
            <v>2215676.025773196</v>
          </cell>
        </row>
        <row r="10">
          <cell r="F10" t="str">
            <v>Configuración 5</v>
          </cell>
          <cell r="G10">
            <v>2546195.525773196</v>
          </cell>
        </row>
        <row r="11">
          <cell r="F11" t="str">
            <v>Configuración 6</v>
          </cell>
          <cell r="G11">
            <v>2446195.525773196</v>
          </cell>
        </row>
        <row r="12">
          <cell r="F12" t="str">
            <v>Configuración 7</v>
          </cell>
          <cell r="G12">
            <v>2646195.525773196</v>
          </cell>
        </row>
        <row r="13">
          <cell r="F13" t="str">
            <v>Configuración 8</v>
          </cell>
          <cell r="G13">
            <v>1950416.28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2562-E830-40CA-91B3-C3852F433CAD}">
  <dimension ref="B5:D12"/>
  <sheetViews>
    <sheetView tabSelected="1" workbookViewId="0">
      <selection activeCell="D14" sqref="D14"/>
    </sheetView>
  </sheetViews>
  <sheetFormatPr baseColWidth="10" defaultRowHeight="14.5" x14ac:dyDescent="0.35"/>
  <cols>
    <col min="1" max="1" width="3.6328125" style="19" customWidth="1"/>
    <col min="2" max="2" width="13.90625" style="20" bestFit="1" customWidth="1"/>
    <col min="3" max="3" width="27.90625" style="19" bestFit="1" customWidth="1"/>
    <col min="4" max="4" width="27.453125" style="19" bestFit="1" customWidth="1"/>
    <col min="5" max="5" width="132.54296875" style="19" bestFit="1" customWidth="1"/>
    <col min="6" max="247" width="10.90625" style="19"/>
    <col min="248" max="248" width="54" style="19" bestFit="1" customWidth="1"/>
    <col min="249" max="249" width="27.90625" style="19" bestFit="1" customWidth="1"/>
    <col min="250" max="250" width="27.453125" style="19" bestFit="1" customWidth="1"/>
    <col min="251" max="251" width="14.36328125" style="19" bestFit="1" customWidth="1"/>
    <col min="252" max="252" width="23.36328125" style="19" bestFit="1" customWidth="1"/>
    <col min="253" max="253" width="16.90625" style="19" customWidth="1"/>
    <col min="254" max="254" width="21.6328125" style="19" bestFit="1" customWidth="1"/>
    <col min="255" max="255" width="102.90625" style="19" bestFit="1" customWidth="1"/>
    <col min="256" max="256" width="18.54296875" style="19" customWidth="1"/>
    <col min="257" max="259" width="11.453125" style="19" customWidth="1"/>
    <col min="260" max="260" width="61.453125" style="19" bestFit="1" customWidth="1"/>
    <col min="261" max="261" width="132.54296875" style="19" bestFit="1" customWidth="1"/>
    <col min="262" max="503" width="10.90625" style="19"/>
    <col min="504" max="504" width="54" style="19" bestFit="1" customWidth="1"/>
    <col min="505" max="505" width="27.90625" style="19" bestFit="1" customWidth="1"/>
    <col min="506" max="506" width="27.453125" style="19" bestFit="1" customWidth="1"/>
    <col min="507" max="507" width="14.36328125" style="19" bestFit="1" customWidth="1"/>
    <col min="508" max="508" width="23.36328125" style="19" bestFit="1" customWidth="1"/>
    <col min="509" max="509" width="16.90625" style="19" customWidth="1"/>
    <col min="510" max="510" width="21.6328125" style="19" bestFit="1" customWidth="1"/>
    <col min="511" max="511" width="102.90625" style="19" bestFit="1" customWidth="1"/>
    <col min="512" max="512" width="18.54296875" style="19" customWidth="1"/>
    <col min="513" max="515" width="11.453125" style="19" customWidth="1"/>
    <col min="516" max="516" width="61.453125" style="19" bestFit="1" customWidth="1"/>
    <col min="517" max="517" width="132.54296875" style="19" bestFit="1" customWidth="1"/>
    <col min="518" max="759" width="10.90625" style="19"/>
    <col min="760" max="760" width="54" style="19" bestFit="1" customWidth="1"/>
    <col min="761" max="761" width="27.90625" style="19" bestFit="1" customWidth="1"/>
    <col min="762" max="762" width="27.453125" style="19" bestFit="1" customWidth="1"/>
    <col min="763" max="763" width="14.36328125" style="19" bestFit="1" customWidth="1"/>
    <col min="764" max="764" width="23.36328125" style="19" bestFit="1" customWidth="1"/>
    <col min="765" max="765" width="16.90625" style="19" customWidth="1"/>
    <col min="766" max="766" width="21.6328125" style="19" bestFit="1" customWidth="1"/>
    <col min="767" max="767" width="102.90625" style="19" bestFit="1" customWidth="1"/>
    <col min="768" max="768" width="18.54296875" style="19" customWidth="1"/>
    <col min="769" max="771" width="11.453125" style="19" customWidth="1"/>
    <col min="772" max="772" width="61.453125" style="19" bestFit="1" customWidth="1"/>
    <col min="773" max="773" width="132.54296875" style="19" bestFit="1" customWidth="1"/>
    <col min="774" max="1015" width="10.90625" style="19"/>
    <col min="1016" max="1016" width="54" style="19" bestFit="1" customWidth="1"/>
    <col min="1017" max="1017" width="27.90625" style="19" bestFit="1" customWidth="1"/>
    <col min="1018" max="1018" width="27.453125" style="19" bestFit="1" customWidth="1"/>
    <col min="1019" max="1019" width="14.36328125" style="19" bestFit="1" customWidth="1"/>
    <col min="1020" max="1020" width="23.36328125" style="19" bestFit="1" customWidth="1"/>
    <col min="1021" max="1021" width="16.90625" style="19" customWidth="1"/>
    <col min="1022" max="1022" width="21.6328125" style="19" bestFit="1" customWidth="1"/>
    <col min="1023" max="1023" width="102.90625" style="19" bestFit="1" customWidth="1"/>
    <col min="1024" max="1024" width="18.54296875" style="19" customWidth="1"/>
    <col min="1025" max="1027" width="11.453125" style="19" customWidth="1"/>
    <col min="1028" max="1028" width="61.453125" style="19" bestFit="1" customWidth="1"/>
    <col min="1029" max="1029" width="132.54296875" style="19" bestFit="1" customWidth="1"/>
    <col min="1030" max="1271" width="10.90625" style="19"/>
    <col min="1272" max="1272" width="54" style="19" bestFit="1" customWidth="1"/>
    <col min="1273" max="1273" width="27.90625" style="19" bestFit="1" customWidth="1"/>
    <col min="1274" max="1274" width="27.453125" style="19" bestFit="1" customWidth="1"/>
    <col min="1275" max="1275" width="14.36328125" style="19" bestFit="1" customWidth="1"/>
    <col min="1276" max="1276" width="23.36328125" style="19" bestFit="1" customWidth="1"/>
    <col min="1277" max="1277" width="16.90625" style="19" customWidth="1"/>
    <col min="1278" max="1278" width="21.6328125" style="19" bestFit="1" customWidth="1"/>
    <col min="1279" max="1279" width="102.90625" style="19" bestFit="1" customWidth="1"/>
    <col min="1280" max="1280" width="18.54296875" style="19" customWidth="1"/>
    <col min="1281" max="1283" width="11.453125" style="19" customWidth="1"/>
    <col min="1284" max="1284" width="61.453125" style="19" bestFit="1" customWidth="1"/>
    <col min="1285" max="1285" width="132.54296875" style="19" bestFit="1" customWidth="1"/>
    <col min="1286" max="1527" width="10.90625" style="19"/>
    <col min="1528" max="1528" width="54" style="19" bestFit="1" customWidth="1"/>
    <col min="1529" max="1529" width="27.90625" style="19" bestFit="1" customWidth="1"/>
    <col min="1530" max="1530" width="27.453125" style="19" bestFit="1" customWidth="1"/>
    <col min="1531" max="1531" width="14.36328125" style="19" bestFit="1" customWidth="1"/>
    <col min="1532" max="1532" width="23.36328125" style="19" bestFit="1" customWidth="1"/>
    <col min="1533" max="1533" width="16.90625" style="19" customWidth="1"/>
    <col min="1534" max="1534" width="21.6328125" style="19" bestFit="1" customWidth="1"/>
    <col min="1535" max="1535" width="102.90625" style="19" bestFit="1" customWidth="1"/>
    <col min="1536" max="1536" width="18.54296875" style="19" customWidth="1"/>
    <col min="1537" max="1539" width="11.453125" style="19" customWidth="1"/>
    <col min="1540" max="1540" width="61.453125" style="19" bestFit="1" customWidth="1"/>
    <col min="1541" max="1541" width="132.54296875" style="19" bestFit="1" customWidth="1"/>
    <col min="1542" max="1783" width="10.90625" style="19"/>
    <col min="1784" max="1784" width="54" style="19" bestFit="1" customWidth="1"/>
    <col min="1785" max="1785" width="27.90625" style="19" bestFit="1" customWidth="1"/>
    <col min="1786" max="1786" width="27.453125" style="19" bestFit="1" customWidth="1"/>
    <col min="1787" max="1787" width="14.36328125" style="19" bestFit="1" customWidth="1"/>
    <col min="1788" max="1788" width="23.36328125" style="19" bestFit="1" customWidth="1"/>
    <col min="1789" max="1789" width="16.90625" style="19" customWidth="1"/>
    <col min="1790" max="1790" width="21.6328125" style="19" bestFit="1" customWidth="1"/>
    <col min="1791" max="1791" width="102.90625" style="19" bestFit="1" customWidth="1"/>
    <col min="1792" max="1792" width="18.54296875" style="19" customWidth="1"/>
    <col min="1793" max="1795" width="11.453125" style="19" customWidth="1"/>
    <col min="1796" max="1796" width="61.453125" style="19" bestFit="1" customWidth="1"/>
    <col min="1797" max="1797" width="132.54296875" style="19" bestFit="1" customWidth="1"/>
    <col min="1798" max="2039" width="10.90625" style="19"/>
    <col min="2040" max="2040" width="54" style="19" bestFit="1" customWidth="1"/>
    <col min="2041" max="2041" width="27.90625" style="19" bestFit="1" customWidth="1"/>
    <col min="2042" max="2042" width="27.453125" style="19" bestFit="1" customWidth="1"/>
    <col min="2043" max="2043" width="14.36328125" style="19" bestFit="1" customWidth="1"/>
    <col min="2044" max="2044" width="23.36328125" style="19" bestFit="1" customWidth="1"/>
    <col min="2045" max="2045" width="16.90625" style="19" customWidth="1"/>
    <col min="2046" max="2046" width="21.6328125" style="19" bestFit="1" customWidth="1"/>
    <col min="2047" max="2047" width="102.90625" style="19" bestFit="1" customWidth="1"/>
    <col min="2048" max="2048" width="18.54296875" style="19" customWidth="1"/>
    <col min="2049" max="2051" width="11.453125" style="19" customWidth="1"/>
    <col min="2052" max="2052" width="61.453125" style="19" bestFit="1" customWidth="1"/>
    <col min="2053" max="2053" width="132.54296875" style="19" bestFit="1" customWidth="1"/>
    <col min="2054" max="2295" width="10.90625" style="19"/>
    <col min="2296" max="2296" width="54" style="19" bestFit="1" customWidth="1"/>
    <col min="2297" max="2297" width="27.90625" style="19" bestFit="1" customWidth="1"/>
    <col min="2298" max="2298" width="27.453125" style="19" bestFit="1" customWidth="1"/>
    <col min="2299" max="2299" width="14.36328125" style="19" bestFit="1" customWidth="1"/>
    <col min="2300" max="2300" width="23.36328125" style="19" bestFit="1" customWidth="1"/>
    <col min="2301" max="2301" width="16.90625" style="19" customWidth="1"/>
    <col min="2302" max="2302" width="21.6328125" style="19" bestFit="1" customWidth="1"/>
    <col min="2303" max="2303" width="102.90625" style="19" bestFit="1" customWidth="1"/>
    <col min="2304" max="2304" width="18.54296875" style="19" customWidth="1"/>
    <col min="2305" max="2307" width="11.453125" style="19" customWidth="1"/>
    <col min="2308" max="2308" width="61.453125" style="19" bestFit="1" customWidth="1"/>
    <col min="2309" max="2309" width="132.54296875" style="19" bestFit="1" customWidth="1"/>
    <col min="2310" max="2551" width="10.90625" style="19"/>
    <col min="2552" max="2552" width="54" style="19" bestFit="1" customWidth="1"/>
    <col min="2553" max="2553" width="27.90625" style="19" bestFit="1" customWidth="1"/>
    <col min="2554" max="2554" width="27.453125" style="19" bestFit="1" customWidth="1"/>
    <col min="2555" max="2555" width="14.36328125" style="19" bestFit="1" customWidth="1"/>
    <col min="2556" max="2556" width="23.36328125" style="19" bestFit="1" customWidth="1"/>
    <col min="2557" max="2557" width="16.90625" style="19" customWidth="1"/>
    <col min="2558" max="2558" width="21.6328125" style="19" bestFit="1" customWidth="1"/>
    <col min="2559" max="2559" width="102.90625" style="19" bestFit="1" customWidth="1"/>
    <col min="2560" max="2560" width="18.54296875" style="19" customWidth="1"/>
    <col min="2561" max="2563" width="11.453125" style="19" customWidth="1"/>
    <col min="2564" max="2564" width="61.453125" style="19" bestFit="1" customWidth="1"/>
    <col min="2565" max="2565" width="132.54296875" style="19" bestFit="1" customWidth="1"/>
    <col min="2566" max="2807" width="10.90625" style="19"/>
    <col min="2808" max="2808" width="54" style="19" bestFit="1" customWidth="1"/>
    <col min="2809" max="2809" width="27.90625" style="19" bestFit="1" customWidth="1"/>
    <col min="2810" max="2810" width="27.453125" style="19" bestFit="1" customWidth="1"/>
    <col min="2811" max="2811" width="14.36328125" style="19" bestFit="1" customWidth="1"/>
    <col min="2812" max="2812" width="23.36328125" style="19" bestFit="1" customWidth="1"/>
    <col min="2813" max="2813" width="16.90625" style="19" customWidth="1"/>
    <col min="2814" max="2814" width="21.6328125" style="19" bestFit="1" customWidth="1"/>
    <col min="2815" max="2815" width="102.90625" style="19" bestFit="1" customWidth="1"/>
    <col min="2816" max="2816" width="18.54296875" style="19" customWidth="1"/>
    <col min="2817" max="2819" width="11.453125" style="19" customWidth="1"/>
    <col min="2820" max="2820" width="61.453125" style="19" bestFit="1" customWidth="1"/>
    <col min="2821" max="2821" width="132.54296875" style="19" bestFit="1" customWidth="1"/>
    <col min="2822" max="3063" width="10.90625" style="19"/>
    <col min="3064" max="3064" width="54" style="19" bestFit="1" customWidth="1"/>
    <col min="3065" max="3065" width="27.90625" style="19" bestFit="1" customWidth="1"/>
    <col min="3066" max="3066" width="27.453125" style="19" bestFit="1" customWidth="1"/>
    <col min="3067" max="3067" width="14.36328125" style="19" bestFit="1" customWidth="1"/>
    <col min="3068" max="3068" width="23.36328125" style="19" bestFit="1" customWidth="1"/>
    <col min="3069" max="3069" width="16.90625" style="19" customWidth="1"/>
    <col min="3070" max="3070" width="21.6328125" style="19" bestFit="1" customWidth="1"/>
    <col min="3071" max="3071" width="102.90625" style="19" bestFit="1" customWidth="1"/>
    <col min="3072" max="3072" width="18.54296875" style="19" customWidth="1"/>
    <col min="3073" max="3075" width="11.453125" style="19" customWidth="1"/>
    <col min="3076" max="3076" width="61.453125" style="19" bestFit="1" customWidth="1"/>
    <col min="3077" max="3077" width="132.54296875" style="19" bestFit="1" customWidth="1"/>
    <col min="3078" max="3319" width="10.90625" style="19"/>
    <col min="3320" max="3320" width="54" style="19" bestFit="1" customWidth="1"/>
    <col min="3321" max="3321" width="27.90625" style="19" bestFit="1" customWidth="1"/>
    <col min="3322" max="3322" width="27.453125" style="19" bestFit="1" customWidth="1"/>
    <col min="3323" max="3323" width="14.36328125" style="19" bestFit="1" customWidth="1"/>
    <col min="3324" max="3324" width="23.36328125" style="19" bestFit="1" customWidth="1"/>
    <col min="3325" max="3325" width="16.90625" style="19" customWidth="1"/>
    <col min="3326" max="3326" width="21.6328125" style="19" bestFit="1" customWidth="1"/>
    <col min="3327" max="3327" width="102.90625" style="19" bestFit="1" customWidth="1"/>
    <col min="3328" max="3328" width="18.54296875" style="19" customWidth="1"/>
    <col min="3329" max="3331" width="11.453125" style="19" customWidth="1"/>
    <col min="3332" max="3332" width="61.453125" style="19" bestFit="1" customWidth="1"/>
    <col min="3333" max="3333" width="132.54296875" style="19" bestFit="1" customWidth="1"/>
    <col min="3334" max="3575" width="10.90625" style="19"/>
    <col min="3576" max="3576" width="54" style="19" bestFit="1" customWidth="1"/>
    <col min="3577" max="3577" width="27.90625" style="19" bestFit="1" customWidth="1"/>
    <col min="3578" max="3578" width="27.453125" style="19" bestFit="1" customWidth="1"/>
    <col min="3579" max="3579" width="14.36328125" style="19" bestFit="1" customWidth="1"/>
    <col min="3580" max="3580" width="23.36328125" style="19" bestFit="1" customWidth="1"/>
    <col min="3581" max="3581" width="16.90625" style="19" customWidth="1"/>
    <col min="3582" max="3582" width="21.6328125" style="19" bestFit="1" customWidth="1"/>
    <col min="3583" max="3583" width="102.90625" style="19" bestFit="1" customWidth="1"/>
    <col min="3584" max="3584" width="18.54296875" style="19" customWidth="1"/>
    <col min="3585" max="3587" width="11.453125" style="19" customWidth="1"/>
    <col min="3588" max="3588" width="61.453125" style="19" bestFit="1" customWidth="1"/>
    <col min="3589" max="3589" width="132.54296875" style="19" bestFit="1" customWidth="1"/>
    <col min="3590" max="3831" width="10.90625" style="19"/>
    <col min="3832" max="3832" width="54" style="19" bestFit="1" customWidth="1"/>
    <col min="3833" max="3833" width="27.90625" style="19" bestFit="1" customWidth="1"/>
    <col min="3834" max="3834" width="27.453125" style="19" bestFit="1" customWidth="1"/>
    <col min="3835" max="3835" width="14.36328125" style="19" bestFit="1" customWidth="1"/>
    <col min="3836" max="3836" width="23.36328125" style="19" bestFit="1" customWidth="1"/>
    <col min="3837" max="3837" width="16.90625" style="19" customWidth="1"/>
    <col min="3838" max="3838" width="21.6328125" style="19" bestFit="1" customWidth="1"/>
    <col min="3839" max="3839" width="102.90625" style="19" bestFit="1" customWidth="1"/>
    <col min="3840" max="3840" width="18.54296875" style="19" customWidth="1"/>
    <col min="3841" max="3843" width="11.453125" style="19" customWidth="1"/>
    <col min="3844" max="3844" width="61.453125" style="19" bestFit="1" customWidth="1"/>
    <col min="3845" max="3845" width="132.54296875" style="19" bestFit="1" customWidth="1"/>
    <col min="3846" max="4087" width="10.90625" style="19"/>
    <col min="4088" max="4088" width="54" style="19" bestFit="1" customWidth="1"/>
    <col min="4089" max="4089" width="27.90625" style="19" bestFit="1" customWidth="1"/>
    <col min="4090" max="4090" width="27.453125" style="19" bestFit="1" customWidth="1"/>
    <col min="4091" max="4091" width="14.36328125" style="19" bestFit="1" customWidth="1"/>
    <col min="4092" max="4092" width="23.36328125" style="19" bestFit="1" customWidth="1"/>
    <col min="4093" max="4093" width="16.90625" style="19" customWidth="1"/>
    <col min="4094" max="4094" width="21.6328125" style="19" bestFit="1" customWidth="1"/>
    <col min="4095" max="4095" width="102.90625" style="19" bestFit="1" customWidth="1"/>
    <col min="4096" max="4096" width="18.54296875" style="19" customWidth="1"/>
    <col min="4097" max="4099" width="11.453125" style="19" customWidth="1"/>
    <col min="4100" max="4100" width="61.453125" style="19" bestFit="1" customWidth="1"/>
    <col min="4101" max="4101" width="132.54296875" style="19" bestFit="1" customWidth="1"/>
    <col min="4102" max="4343" width="10.90625" style="19"/>
    <col min="4344" max="4344" width="54" style="19" bestFit="1" customWidth="1"/>
    <col min="4345" max="4345" width="27.90625" style="19" bestFit="1" customWidth="1"/>
    <col min="4346" max="4346" width="27.453125" style="19" bestFit="1" customWidth="1"/>
    <col min="4347" max="4347" width="14.36328125" style="19" bestFit="1" customWidth="1"/>
    <col min="4348" max="4348" width="23.36328125" style="19" bestFit="1" customWidth="1"/>
    <col min="4349" max="4349" width="16.90625" style="19" customWidth="1"/>
    <col min="4350" max="4350" width="21.6328125" style="19" bestFit="1" customWidth="1"/>
    <col min="4351" max="4351" width="102.90625" style="19" bestFit="1" customWidth="1"/>
    <col min="4352" max="4352" width="18.54296875" style="19" customWidth="1"/>
    <col min="4353" max="4355" width="11.453125" style="19" customWidth="1"/>
    <col min="4356" max="4356" width="61.453125" style="19" bestFit="1" customWidth="1"/>
    <col min="4357" max="4357" width="132.54296875" style="19" bestFit="1" customWidth="1"/>
    <col min="4358" max="4599" width="10.90625" style="19"/>
    <col min="4600" max="4600" width="54" style="19" bestFit="1" customWidth="1"/>
    <col min="4601" max="4601" width="27.90625" style="19" bestFit="1" customWidth="1"/>
    <col min="4602" max="4602" width="27.453125" style="19" bestFit="1" customWidth="1"/>
    <col min="4603" max="4603" width="14.36328125" style="19" bestFit="1" customWidth="1"/>
    <col min="4604" max="4604" width="23.36328125" style="19" bestFit="1" customWidth="1"/>
    <col min="4605" max="4605" width="16.90625" style="19" customWidth="1"/>
    <col min="4606" max="4606" width="21.6328125" style="19" bestFit="1" customWidth="1"/>
    <col min="4607" max="4607" width="102.90625" style="19" bestFit="1" customWidth="1"/>
    <col min="4608" max="4608" width="18.54296875" style="19" customWidth="1"/>
    <col min="4609" max="4611" width="11.453125" style="19" customWidth="1"/>
    <col min="4612" max="4612" width="61.453125" style="19" bestFit="1" customWidth="1"/>
    <col min="4613" max="4613" width="132.54296875" style="19" bestFit="1" customWidth="1"/>
    <col min="4614" max="4855" width="10.90625" style="19"/>
    <col min="4856" max="4856" width="54" style="19" bestFit="1" customWidth="1"/>
    <col min="4857" max="4857" width="27.90625" style="19" bestFit="1" customWidth="1"/>
    <col min="4858" max="4858" width="27.453125" style="19" bestFit="1" customWidth="1"/>
    <col min="4859" max="4859" width="14.36328125" style="19" bestFit="1" customWidth="1"/>
    <col min="4860" max="4860" width="23.36328125" style="19" bestFit="1" customWidth="1"/>
    <col min="4861" max="4861" width="16.90625" style="19" customWidth="1"/>
    <col min="4862" max="4862" width="21.6328125" style="19" bestFit="1" customWidth="1"/>
    <col min="4863" max="4863" width="102.90625" style="19" bestFit="1" customWidth="1"/>
    <col min="4864" max="4864" width="18.54296875" style="19" customWidth="1"/>
    <col min="4865" max="4867" width="11.453125" style="19" customWidth="1"/>
    <col min="4868" max="4868" width="61.453125" style="19" bestFit="1" customWidth="1"/>
    <col min="4869" max="4869" width="132.54296875" style="19" bestFit="1" customWidth="1"/>
    <col min="4870" max="5111" width="10.90625" style="19"/>
    <col min="5112" max="5112" width="54" style="19" bestFit="1" customWidth="1"/>
    <col min="5113" max="5113" width="27.90625" style="19" bestFit="1" customWidth="1"/>
    <col min="5114" max="5114" width="27.453125" style="19" bestFit="1" customWidth="1"/>
    <col min="5115" max="5115" width="14.36328125" style="19" bestFit="1" customWidth="1"/>
    <col min="5116" max="5116" width="23.36328125" style="19" bestFit="1" customWidth="1"/>
    <col min="5117" max="5117" width="16.90625" style="19" customWidth="1"/>
    <col min="5118" max="5118" width="21.6328125" style="19" bestFit="1" customWidth="1"/>
    <col min="5119" max="5119" width="102.90625" style="19" bestFit="1" customWidth="1"/>
    <col min="5120" max="5120" width="18.54296875" style="19" customWidth="1"/>
    <col min="5121" max="5123" width="11.453125" style="19" customWidth="1"/>
    <col min="5124" max="5124" width="61.453125" style="19" bestFit="1" customWidth="1"/>
    <col min="5125" max="5125" width="132.54296875" style="19" bestFit="1" customWidth="1"/>
    <col min="5126" max="5367" width="10.90625" style="19"/>
    <col min="5368" max="5368" width="54" style="19" bestFit="1" customWidth="1"/>
    <col min="5369" max="5369" width="27.90625" style="19" bestFit="1" customWidth="1"/>
    <col min="5370" max="5370" width="27.453125" style="19" bestFit="1" customWidth="1"/>
    <col min="5371" max="5371" width="14.36328125" style="19" bestFit="1" customWidth="1"/>
    <col min="5372" max="5372" width="23.36328125" style="19" bestFit="1" customWidth="1"/>
    <col min="5373" max="5373" width="16.90625" style="19" customWidth="1"/>
    <col min="5374" max="5374" width="21.6328125" style="19" bestFit="1" customWidth="1"/>
    <col min="5375" max="5375" width="102.90625" style="19" bestFit="1" customWidth="1"/>
    <col min="5376" max="5376" width="18.54296875" style="19" customWidth="1"/>
    <col min="5377" max="5379" width="11.453125" style="19" customWidth="1"/>
    <col min="5380" max="5380" width="61.453125" style="19" bestFit="1" customWidth="1"/>
    <col min="5381" max="5381" width="132.54296875" style="19" bestFit="1" customWidth="1"/>
    <col min="5382" max="5623" width="10.90625" style="19"/>
    <col min="5624" max="5624" width="54" style="19" bestFit="1" customWidth="1"/>
    <col min="5625" max="5625" width="27.90625" style="19" bestFit="1" customWidth="1"/>
    <col min="5626" max="5626" width="27.453125" style="19" bestFit="1" customWidth="1"/>
    <col min="5627" max="5627" width="14.36328125" style="19" bestFit="1" customWidth="1"/>
    <col min="5628" max="5628" width="23.36328125" style="19" bestFit="1" customWidth="1"/>
    <col min="5629" max="5629" width="16.90625" style="19" customWidth="1"/>
    <col min="5630" max="5630" width="21.6328125" style="19" bestFit="1" customWidth="1"/>
    <col min="5631" max="5631" width="102.90625" style="19" bestFit="1" customWidth="1"/>
    <col min="5632" max="5632" width="18.54296875" style="19" customWidth="1"/>
    <col min="5633" max="5635" width="11.453125" style="19" customWidth="1"/>
    <col min="5636" max="5636" width="61.453125" style="19" bestFit="1" customWidth="1"/>
    <col min="5637" max="5637" width="132.54296875" style="19" bestFit="1" customWidth="1"/>
    <col min="5638" max="5879" width="10.90625" style="19"/>
    <col min="5880" max="5880" width="54" style="19" bestFit="1" customWidth="1"/>
    <col min="5881" max="5881" width="27.90625" style="19" bestFit="1" customWidth="1"/>
    <col min="5882" max="5882" width="27.453125" style="19" bestFit="1" customWidth="1"/>
    <col min="5883" max="5883" width="14.36328125" style="19" bestFit="1" customWidth="1"/>
    <col min="5884" max="5884" width="23.36328125" style="19" bestFit="1" customWidth="1"/>
    <col min="5885" max="5885" width="16.90625" style="19" customWidth="1"/>
    <col min="5886" max="5886" width="21.6328125" style="19" bestFit="1" customWidth="1"/>
    <col min="5887" max="5887" width="102.90625" style="19" bestFit="1" customWidth="1"/>
    <col min="5888" max="5888" width="18.54296875" style="19" customWidth="1"/>
    <col min="5889" max="5891" width="11.453125" style="19" customWidth="1"/>
    <col min="5892" max="5892" width="61.453125" style="19" bestFit="1" customWidth="1"/>
    <col min="5893" max="5893" width="132.54296875" style="19" bestFit="1" customWidth="1"/>
    <col min="5894" max="6135" width="10.90625" style="19"/>
    <col min="6136" max="6136" width="54" style="19" bestFit="1" customWidth="1"/>
    <col min="6137" max="6137" width="27.90625" style="19" bestFit="1" customWidth="1"/>
    <col min="6138" max="6138" width="27.453125" style="19" bestFit="1" customWidth="1"/>
    <col min="6139" max="6139" width="14.36328125" style="19" bestFit="1" customWidth="1"/>
    <col min="6140" max="6140" width="23.36328125" style="19" bestFit="1" customWidth="1"/>
    <col min="6141" max="6141" width="16.90625" style="19" customWidth="1"/>
    <col min="6142" max="6142" width="21.6328125" style="19" bestFit="1" customWidth="1"/>
    <col min="6143" max="6143" width="102.90625" style="19" bestFit="1" customWidth="1"/>
    <col min="6144" max="6144" width="18.54296875" style="19" customWidth="1"/>
    <col min="6145" max="6147" width="11.453125" style="19" customWidth="1"/>
    <col min="6148" max="6148" width="61.453125" style="19" bestFit="1" customWidth="1"/>
    <col min="6149" max="6149" width="132.54296875" style="19" bestFit="1" customWidth="1"/>
    <col min="6150" max="6391" width="10.90625" style="19"/>
    <col min="6392" max="6392" width="54" style="19" bestFit="1" customWidth="1"/>
    <col min="6393" max="6393" width="27.90625" style="19" bestFit="1" customWidth="1"/>
    <col min="6394" max="6394" width="27.453125" style="19" bestFit="1" customWidth="1"/>
    <col min="6395" max="6395" width="14.36328125" style="19" bestFit="1" customWidth="1"/>
    <col min="6396" max="6396" width="23.36328125" style="19" bestFit="1" customWidth="1"/>
    <col min="6397" max="6397" width="16.90625" style="19" customWidth="1"/>
    <col min="6398" max="6398" width="21.6328125" style="19" bestFit="1" customWidth="1"/>
    <col min="6399" max="6399" width="102.90625" style="19" bestFit="1" customWidth="1"/>
    <col min="6400" max="6400" width="18.54296875" style="19" customWidth="1"/>
    <col min="6401" max="6403" width="11.453125" style="19" customWidth="1"/>
    <col min="6404" max="6404" width="61.453125" style="19" bestFit="1" customWidth="1"/>
    <col min="6405" max="6405" width="132.54296875" style="19" bestFit="1" customWidth="1"/>
    <col min="6406" max="6647" width="10.90625" style="19"/>
    <col min="6648" max="6648" width="54" style="19" bestFit="1" customWidth="1"/>
    <col min="6649" max="6649" width="27.90625" style="19" bestFit="1" customWidth="1"/>
    <col min="6650" max="6650" width="27.453125" style="19" bestFit="1" customWidth="1"/>
    <col min="6651" max="6651" width="14.36328125" style="19" bestFit="1" customWidth="1"/>
    <col min="6652" max="6652" width="23.36328125" style="19" bestFit="1" customWidth="1"/>
    <col min="6653" max="6653" width="16.90625" style="19" customWidth="1"/>
    <col min="6654" max="6654" width="21.6328125" style="19" bestFit="1" customWidth="1"/>
    <col min="6655" max="6655" width="102.90625" style="19" bestFit="1" customWidth="1"/>
    <col min="6656" max="6656" width="18.54296875" style="19" customWidth="1"/>
    <col min="6657" max="6659" width="11.453125" style="19" customWidth="1"/>
    <col min="6660" max="6660" width="61.453125" style="19" bestFit="1" customWidth="1"/>
    <col min="6661" max="6661" width="132.54296875" style="19" bestFit="1" customWidth="1"/>
    <col min="6662" max="6903" width="10.90625" style="19"/>
    <col min="6904" max="6904" width="54" style="19" bestFit="1" customWidth="1"/>
    <col min="6905" max="6905" width="27.90625" style="19" bestFit="1" customWidth="1"/>
    <col min="6906" max="6906" width="27.453125" style="19" bestFit="1" customWidth="1"/>
    <col min="6907" max="6907" width="14.36328125" style="19" bestFit="1" customWidth="1"/>
    <col min="6908" max="6908" width="23.36328125" style="19" bestFit="1" customWidth="1"/>
    <col min="6909" max="6909" width="16.90625" style="19" customWidth="1"/>
    <col min="6910" max="6910" width="21.6328125" style="19" bestFit="1" customWidth="1"/>
    <col min="6911" max="6911" width="102.90625" style="19" bestFit="1" customWidth="1"/>
    <col min="6912" max="6912" width="18.54296875" style="19" customWidth="1"/>
    <col min="6913" max="6915" width="11.453125" style="19" customWidth="1"/>
    <col min="6916" max="6916" width="61.453125" style="19" bestFit="1" customWidth="1"/>
    <col min="6917" max="6917" width="132.54296875" style="19" bestFit="1" customWidth="1"/>
    <col min="6918" max="7159" width="10.90625" style="19"/>
    <col min="7160" max="7160" width="54" style="19" bestFit="1" customWidth="1"/>
    <col min="7161" max="7161" width="27.90625" style="19" bestFit="1" customWidth="1"/>
    <col min="7162" max="7162" width="27.453125" style="19" bestFit="1" customWidth="1"/>
    <col min="7163" max="7163" width="14.36328125" style="19" bestFit="1" customWidth="1"/>
    <col min="7164" max="7164" width="23.36328125" style="19" bestFit="1" customWidth="1"/>
    <col min="7165" max="7165" width="16.90625" style="19" customWidth="1"/>
    <col min="7166" max="7166" width="21.6328125" style="19" bestFit="1" customWidth="1"/>
    <col min="7167" max="7167" width="102.90625" style="19" bestFit="1" customWidth="1"/>
    <col min="7168" max="7168" width="18.54296875" style="19" customWidth="1"/>
    <col min="7169" max="7171" width="11.453125" style="19" customWidth="1"/>
    <col min="7172" max="7172" width="61.453125" style="19" bestFit="1" customWidth="1"/>
    <col min="7173" max="7173" width="132.54296875" style="19" bestFit="1" customWidth="1"/>
    <col min="7174" max="7415" width="10.90625" style="19"/>
    <col min="7416" max="7416" width="54" style="19" bestFit="1" customWidth="1"/>
    <col min="7417" max="7417" width="27.90625" style="19" bestFit="1" customWidth="1"/>
    <col min="7418" max="7418" width="27.453125" style="19" bestFit="1" customWidth="1"/>
    <col min="7419" max="7419" width="14.36328125" style="19" bestFit="1" customWidth="1"/>
    <col min="7420" max="7420" width="23.36328125" style="19" bestFit="1" customWidth="1"/>
    <col min="7421" max="7421" width="16.90625" style="19" customWidth="1"/>
    <col min="7422" max="7422" width="21.6328125" style="19" bestFit="1" customWidth="1"/>
    <col min="7423" max="7423" width="102.90625" style="19" bestFit="1" customWidth="1"/>
    <col min="7424" max="7424" width="18.54296875" style="19" customWidth="1"/>
    <col min="7425" max="7427" width="11.453125" style="19" customWidth="1"/>
    <col min="7428" max="7428" width="61.453125" style="19" bestFit="1" customWidth="1"/>
    <col min="7429" max="7429" width="132.54296875" style="19" bestFit="1" customWidth="1"/>
    <col min="7430" max="7671" width="10.90625" style="19"/>
    <col min="7672" max="7672" width="54" style="19" bestFit="1" customWidth="1"/>
    <col min="7673" max="7673" width="27.90625" style="19" bestFit="1" customWidth="1"/>
    <col min="7674" max="7674" width="27.453125" style="19" bestFit="1" customWidth="1"/>
    <col min="7675" max="7675" width="14.36328125" style="19" bestFit="1" customWidth="1"/>
    <col min="7676" max="7676" width="23.36328125" style="19" bestFit="1" customWidth="1"/>
    <col min="7677" max="7677" width="16.90625" style="19" customWidth="1"/>
    <col min="7678" max="7678" width="21.6328125" style="19" bestFit="1" customWidth="1"/>
    <col min="7679" max="7679" width="102.90625" style="19" bestFit="1" customWidth="1"/>
    <col min="7680" max="7680" width="18.54296875" style="19" customWidth="1"/>
    <col min="7681" max="7683" width="11.453125" style="19" customWidth="1"/>
    <col min="7684" max="7684" width="61.453125" style="19" bestFit="1" customWidth="1"/>
    <col min="7685" max="7685" width="132.54296875" style="19" bestFit="1" customWidth="1"/>
    <col min="7686" max="7927" width="10.90625" style="19"/>
    <col min="7928" max="7928" width="54" style="19" bestFit="1" customWidth="1"/>
    <col min="7929" max="7929" width="27.90625" style="19" bestFit="1" customWidth="1"/>
    <col min="7930" max="7930" width="27.453125" style="19" bestFit="1" customWidth="1"/>
    <col min="7931" max="7931" width="14.36328125" style="19" bestFit="1" customWidth="1"/>
    <col min="7932" max="7932" width="23.36328125" style="19" bestFit="1" customWidth="1"/>
    <col min="7933" max="7933" width="16.90625" style="19" customWidth="1"/>
    <col min="7934" max="7934" width="21.6328125" style="19" bestFit="1" customWidth="1"/>
    <col min="7935" max="7935" width="102.90625" style="19" bestFit="1" customWidth="1"/>
    <col min="7936" max="7936" width="18.54296875" style="19" customWidth="1"/>
    <col min="7937" max="7939" width="11.453125" style="19" customWidth="1"/>
    <col min="7940" max="7940" width="61.453125" style="19" bestFit="1" customWidth="1"/>
    <col min="7941" max="7941" width="132.54296875" style="19" bestFit="1" customWidth="1"/>
    <col min="7942" max="8183" width="10.90625" style="19"/>
    <col min="8184" max="8184" width="54" style="19" bestFit="1" customWidth="1"/>
    <col min="8185" max="8185" width="27.90625" style="19" bestFit="1" customWidth="1"/>
    <col min="8186" max="8186" width="27.453125" style="19" bestFit="1" customWidth="1"/>
    <col min="8187" max="8187" width="14.36328125" style="19" bestFit="1" customWidth="1"/>
    <col min="8188" max="8188" width="23.36328125" style="19" bestFit="1" customWidth="1"/>
    <col min="8189" max="8189" width="16.90625" style="19" customWidth="1"/>
    <col min="8190" max="8190" width="21.6328125" style="19" bestFit="1" customWidth="1"/>
    <col min="8191" max="8191" width="102.90625" style="19" bestFit="1" customWidth="1"/>
    <col min="8192" max="8192" width="18.54296875" style="19" customWidth="1"/>
    <col min="8193" max="8195" width="11.453125" style="19" customWidth="1"/>
    <col min="8196" max="8196" width="61.453125" style="19" bestFit="1" customWidth="1"/>
    <col min="8197" max="8197" width="132.54296875" style="19" bestFit="1" customWidth="1"/>
    <col min="8198" max="8439" width="10.90625" style="19"/>
    <col min="8440" max="8440" width="54" style="19" bestFit="1" customWidth="1"/>
    <col min="8441" max="8441" width="27.90625" style="19" bestFit="1" customWidth="1"/>
    <col min="8442" max="8442" width="27.453125" style="19" bestFit="1" customWidth="1"/>
    <col min="8443" max="8443" width="14.36328125" style="19" bestFit="1" customWidth="1"/>
    <col min="8444" max="8444" width="23.36328125" style="19" bestFit="1" customWidth="1"/>
    <col min="8445" max="8445" width="16.90625" style="19" customWidth="1"/>
    <col min="8446" max="8446" width="21.6328125" style="19" bestFit="1" customWidth="1"/>
    <col min="8447" max="8447" width="102.90625" style="19" bestFit="1" customWidth="1"/>
    <col min="8448" max="8448" width="18.54296875" style="19" customWidth="1"/>
    <col min="8449" max="8451" width="11.453125" style="19" customWidth="1"/>
    <col min="8452" max="8452" width="61.453125" style="19" bestFit="1" customWidth="1"/>
    <col min="8453" max="8453" width="132.54296875" style="19" bestFit="1" customWidth="1"/>
    <col min="8454" max="8695" width="10.90625" style="19"/>
    <col min="8696" max="8696" width="54" style="19" bestFit="1" customWidth="1"/>
    <col min="8697" max="8697" width="27.90625" style="19" bestFit="1" customWidth="1"/>
    <col min="8698" max="8698" width="27.453125" style="19" bestFit="1" customWidth="1"/>
    <col min="8699" max="8699" width="14.36328125" style="19" bestFit="1" customWidth="1"/>
    <col min="8700" max="8700" width="23.36328125" style="19" bestFit="1" customWidth="1"/>
    <col min="8701" max="8701" width="16.90625" style="19" customWidth="1"/>
    <col min="8702" max="8702" width="21.6328125" style="19" bestFit="1" customWidth="1"/>
    <col min="8703" max="8703" width="102.90625" style="19" bestFit="1" customWidth="1"/>
    <col min="8704" max="8704" width="18.54296875" style="19" customWidth="1"/>
    <col min="8705" max="8707" width="11.453125" style="19" customWidth="1"/>
    <col min="8708" max="8708" width="61.453125" style="19" bestFit="1" customWidth="1"/>
    <col min="8709" max="8709" width="132.54296875" style="19" bestFit="1" customWidth="1"/>
    <col min="8710" max="8951" width="10.90625" style="19"/>
    <col min="8952" max="8952" width="54" style="19" bestFit="1" customWidth="1"/>
    <col min="8953" max="8953" width="27.90625" style="19" bestFit="1" customWidth="1"/>
    <col min="8954" max="8954" width="27.453125" style="19" bestFit="1" customWidth="1"/>
    <col min="8955" max="8955" width="14.36328125" style="19" bestFit="1" customWidth="1"/>
    <col min="8956" max="8956" width="23.36328125" style="19" bestFit="1" customWidth="1"/>
    <col min="8957" max="8957" width="16.90625" style="19" customWidth="1"/>
    <col min="8958" max="8958" width="21.6328125" style="19" bestFit="1" customWidth="1"/>
    <col min="8959" max="8959" width="102.90625" style="19" bestFit="1" customWidth="1"/>
    <col min="8960" max="8960" width="18.54296875" style="19" customWidth="1"/>
    <col min="8961" max="8963" width="11.453125" style="19" customWidth="1"/>
    <col min="8964" max="8964" width="61.453125" style="19" bestFit="1" customWidth="1"/>
    <col min="8965" max="8965" width="132.54296875" style="19" bestFit="1" customWidth="1"/>
    <col min="8966" max="9207" width="10.90625" style="19"/>
    <col min="9208" max="9208" width="54" style="19" bestFit="1" customWidth="1"/>
    <col min="9209" max="9209" width="27.90625" style="19" bestFit="1" customWidth="1"/>
    <col min="9210" max="9210" width="27.453125" style="19" bestFit="1" customWidth="1"/>
    <col min="9211" max="9211" width="14.36328125" style="19" bestFit="1" customWidth="1"/>
    <col min="9212" max="9212" width="23.36328125" style="19" bestFit="1" customWidth="1"/>
    <col min="9213" max="9213" width="16.90625" style="19" customWidth="1"/>
    <col min="9214" max="9214" width="21.6328125" style="19" bestFit="1" customWidth="1"/>
    <col min="9215" max="9215" width="102.90625" style="19" bestFit="1" customWidth="1"/>
    <col min="9216" max="9216" width="18.54296875" style="19" customWidth="1"/>
    <col min="9217" max="9219" width="11.453125" style="19" customWidth="1"/>
    <col min="9220" max="9220" width="61.453125" style="19" bestFit="1" customWidth="1"/>
    <col min="9221" max="9221" width="132.54296875" style="19" bestFit="1" customWidth="1"/>
    <col min="9222" max="9463" width="10.90625" style="19"/>
    <col min="9464" max="9464" width="54" style="19" bestFit="1" customWidth="1"/>
    <col min="9465" max="9465" width="27.90625" style="19" bestFit="1" customWidth="1"/>
    <col min="9466" max="9466" width="27.453125" style="19" bestFit="1" customWidth="1"/>
    <col min="9467" max="9467" width="14.36328125" style="19" bestFit="1" customWidth="1"/>
    <col min="9468" max="9468" width="23.36328125" style="19" bestFit="1" customWidth="1"/>
    <col min="9469" max="9469" width="16.90625" style="19" customWidth="1"/>
    <col min="9470" max="9470" width="21.6328125" style="19" bestFit="1" customWidth="1"/>
    <col min="9471" max="9471" width="102.90625" style="19" bestFit="1" customWidth="1"/>
    <col min="9472" max="9472" width="18.54296875" style="19" customWidth="1"/>
    <col min="9473" max="9475" width="11.453125" style="19" customWidth="1"/>
    <col min="9476" max="9476" width="61.453125" style="19" bestFit="1" customWidth="1"/>
    <col min="9477" max="9477" width="132.54296875" style="19" bestFit="1" customWidth="1"/>
    <col min="9478" max="9719" width="10.90625" style="19"/>
    <col min="9720" max="9720" width="54" style="19" bestFit="1" customWidth="1"/>
    <col min="9721" max="9721" width="27.90625" style="19" bestFit="1" customWidth="1"/>
    <col min="9722" max="9722" width="27.453125" style="19" bestFit="1" customWidth="1"/>
    <col min="9723" max="9723" width="14.36328125" style="19" bestFit="1" customWidth="1"/>
    <col min="9724" max="9724" width="23.36328125" style="19" bestFit="1" customWidth="1"/>
    <col min="9725" max="9725" width="16.90625" style="19" customWidth="1"/>
    <col min="9726" max="9726" width="21.6328125" style="19" bestFit="1" customWidth="1"/>
    <col min="9727" max="9727" width="102.90625" style="19" bestFit="1" customWidth="1"/>
    <col min="9728" max="9728" width="18.54296875" style="19" customWidth="1"/>
    <col min="9729" max="9731" width="11.453125" style="19" customWidth="1"/>
    <col min="9732" max="9732" width="61.453125" style="19" bestFit="1" customWidth="1"/>
    <col min="9733" max="9733" width="132.54296875" style="19" bestFit="1" customWidth="1"/>
    <col min="9734" max="9975" width="10.90625" style="19"/>
    <col min="9976" max="9976" width="54" style="19" bestFit="1" customWidth="1"/>
    <col min="9977" max="9977" width="27.90625" style="19" bestFit="1" customWidth="1"/>
    <col min="9978" max="9978" width="27.453125" style="19" bestFit="1" customWidth="1"/>
    <col min="9979" max="9979" width="14.36328125" style="19" bestFit="1" customWidth="1"/>
    <col min="9980" max="9980" width="23.36328125" style="19" bestFit="1" customWidth="1"/>
    <col min="9981" max="9981" width="16.90625" style="19" customWidth="1"/>
    <col min="9982" max="9982" width="21.6328125" style="19" bestFit="1" customWidth="1"/>
    <col min="9983" max="9983" width="102.90625" style="19" bestFit="1" customWidth="1"/>
    <col min="9984" max="9984" width="18.54296875" style="19" customWidth="1"/>
    <col min="9985" max="9987" width="11.453125" style="19" customWidth="1"/>
    <col min="9988" max="9988" width="61.453125" style="19" bestFit="1" customWidth="1"/>
    <col min="9989" max="9989" width="132.54296875" style="19" bestFit="1" customWidth="1"/>
    <col min="9990" max="10231" width="10.90625" style="19"/>
    <col min="10232" max="10232" width="54" style="19" bestFit="1" customWidth="1"/>
    <col min="10233" max="10233" width="27.90625" style="19" bestFit="1" customWidth="1"/>
    <col min="10234" max="10234" width="27.453125" style="19" bestFit="1" customWidth="1"/>
    <col min="10235" max="10235" width="14.36328125" style="19" bestFit="1" customWidth="1"/>
    <col min="10236" max="10236" width="23.36328125" style="19" bestFit="1" customWidth="1"/>
    <col min="10237" max="10237" width="16.90625" style="19" customWidth="1"/>
    <col min="10238" max="10238" width="21.6328125" style="19" bestFit="1" customWidth="1"/>
    <col min="10239" max="10239" width="102.90625" style="19" bestFit="1" customWidth="1"/>
    <col min="10240" max="10240" width="18.54296875" style="19" customWidth="1"/>
    <col min="10241" max="10243" width="11.453125" style="19" customWidth="1"/>
    <col min="10244" max="10244" width="61.453125" style="19" bestFit="1" customWidth="1"/>
    <col min="10245" max="10245" width="132.54296875" style="19" bestFit="1" customWidth="1"/>
    <col min="10246" max="10487" width="10.90625" style="19"/>
    <col min="10488" max="10488" width="54" style="19" bestFit="1" customWidth="1"/>
    <col min="10489" max="10489" width="27.90625" style="19" bestFit="1" customWidth="1"/>
    <col min="10490" max="10490" width="27.453125" style="19" bestFit="1" customWidth="1"/>
    <col min="10491" max="10491" width="14.36328125" style="19" bestFit="1" customWidth="1"/>
    <col min="10492" max="10492" width="23.36328125" style="19" bestFit="1" customWidth="1"/>
    <col min="10493" max="10493" width="16.90625" style="19" customWidth="1"/>
    <col min="10494" max="10494" width="21.6328125" style="19" bestFit="1" customWidth="1"/>
    <col min="10495" max="10495" width="102.90625" style="19" bestFit="1" customWidth="1"/>
    <col min="10496" max="10496" width="18.54296875" style="19" customWidth="1"/>
    <col min="10497" max="10499" width="11.453125" style="19" customWidth="1"/>
    <col min="10500" max="10500" width="61.453125" style="19" bestFit="1" customWidth="1"/>
    <col min="10501" max="10501" width="132.54296875" style="19" bestFit="1" customWidth="1"/>
    <col min="10502" max="10743" width="10.90625" style="19"/>
    <col min="10744" max="10744" width="54" style="19" bestFit="1" customWidth="1"/>
    <col min="10745" max="10745" width="27.90625" style="19" bestFit="1" customWidth="1"/>
    <col min="10746" max="10746" width="27.453125" style="19" bestFit="1" customWidth="1"/>
    <col min="10747" max="10747" width="14.36328125" style="19" bestFit="1" customWidth="1"/>
    <col min="10748" max="10748" width="23.36328125" style="19" bestFit="1" customWidth="1"/>
    <col min="10749" max="10749" width="16.90625" style="19" customWidth="1"/>
    <col min="10750" max="10750" width="21.6328125" style="19" bestFit="1" customWidth="1"/>
    <col min="10751" max="10751" width="102.90625" style="19" bestFit="1" customWidth="1"/>
    <col min="10752" max="10752" width="18.54296875" style="19" customWidth="1"/>
    <col min="10753" max="10755" width="11.453125" style="19" customWidth="1"/>
    <col min="10756" max="10756" width="61.453125" style="19" bestFit="1" customWidth="1"/>
    <col min="10757" max="10757" width="132.54296875" style="19" bestFit="1" customWidth="1"/>
    <col min="10758" max="10999" width="10.90625" style="19"/>
    <col min="11000" max="11000" width="54" style="19" bestFit="1" customWidth="1"/>
    <col min="11001" max="11001" width="27.90625" style="19" bestFit="1" customWidth="1"/>
    <col min="11002" max="11002" width="27.453125" style="19" bestFit="1" customWidth="1"/>
    <col min="11003" max="11003" width="14.36328125" style="19" bestFit="1" customWidth="1"/>
    <col min="11004" max="11004" width="23.36328125" style="19" bestFit="1" customWidth="1"/>
    <col min="11005" max="11005" width="16.90625" style="19" customWidth="1"/>
    <col min="11006" max="11006" width="21.6328125" style="19" bestFit="1" customWidth="1"/>
    <col min="11007" max="11007" width="102.90625" style="19" bestFit="1" customWidth="1"/>
    <col min="11008" max="11008" width="18.54296875" style="19" customWidth="1"/>
    <col min="11009" max="11011" width="11.453125" style="19" customWidth="1"/>
    <col min="11012" max="11012" width="61.453125" style="19" bestFit="1" customWidth="1"/>
    <col min="11013" max="11013" width="132.54296875" style="19" bestFit="1" customWidth="1"/>
    <col min="11014" max="11255" width="10.90625" style="19"/>
    <col min="11256" max="11256" width="54" style="19" bestFit="1" customWidth="1"/>
    <col min="11257" max="11257" width="27.90625" style="19" bestFit="1" customWidth="1"/>
    <col min="11258" max="11258" width="27.453125" style="19" bestFit="1" customWidth="1"/>
    <col min="11259" max="11259" width="14.36328125" style="19" bestFit="1" customWidth="1"/>
    <col min="11260" max="11260" width="23.36328125" style="19" bestFit="1" customWidth="1"/>
    <col min="11261" max="11261" width="16.90625" style="19" customWidth="1"/>
    <col min="11262" max="11262" width="21.6328125" style="19" bestFit="1" customWidth="1"/>
    <col min="11263" max="11263" width="102.90625" style="19" bestFit="1" customWidth="1"/>
    <col min="11264" max="11264" width="18.54296875" style="19" customWidth="1"/>
    <col min="11265" max="11267" width="11.453125" style="19" customWidth="1"/>
    <col min="11268" max="11268" width="61.453125" style="19" bestFit="1" customWidth="1"/>
    <col min="11269" max="11269" width="132.54296875" style="19" bestFit="1" customWidth="1"/>
    <col min="11270" max="11511" width="10.90625" style="19"/>
    <col min="11512" max="11512" width="54" style="19" bestFit="1" customWidth="1"/>
    <col min="11513" max="11513" width="27.90625" style="19" bestFit="1" customWidth="1"/>
    <col min="11514" max="11514" width="27.453125" style="19" bestFit="1" customWidth="1"/>
    <col min="11515" max="11515" width="14.36328125" style="19" bestFit="1" customWidth="1"/>
    <col min="11516" max="11516" width="23.36328125" style="19" bestFit="1" customWidth="1"/>
    <col min="11517" max="11517" width="16.90625" style="19" customWidth="1"/>
    <col min="11518" max="11518" width="21.6328125" style="19" bestFit="1" customWidth="1"/>
    <col min="11519" max="11519" width="102.90625" style="19" bestFit="1" customWidth="1"/>
    <col min="11520" max="11520" width="18.54296875" style="19" customWidth="1"/>
    <col min="11521" max="11523" width="11.453125" style="19" customWidth="1"/>
    <col min="11524" max="11524" width="61.453125" style="19" bestFit="1" customWidth="1"/>
    <col min="11525" max="11525" width="132.54296875" style="19" bestFit="1" customWidth="1"/>
    <col min="11526" max="11767" width="10.90625" style="19"/>
    <col min="11768" max="11768" width="54" style="19" bestFit="1" customWidth="1"/>
    <col min="11769" max="11769" width="27.90625" style="19" bestFit="1" customWidth="1"/>
    <col min="11770" max="11770" width="27.453125" style="19" bestFit="1" customWidth="1"/>
    <col min="11771" max="11771" width="14.36328125" style="19" bestFit="1" customWidth="1"/>
    <col min="11772" max="11772" width="23.36328125" style="19" bestFit="1" customWidth="1"/>
    <col min="11773" max="11773" width="16.90625" style="19" customWidth="1"/>
    <col min="11774" max="11774" width="21.6328125" style="19" bestFit="1" customWidth="1"/>
    <col min="11775" max="11775" width="102.90625" style="19" bestFit="1" customWidth="1"/>
    <col min="11776" max="11776" width="18.54296875" style="19" customWidth="1"/>
    <col min="11777" max="11779" width="11.453125" style="19" customWidth="1"/>
    <col min="11780" max="11780" width="61.453125" style="19" bestFit="1" customWidth="1"/>
    <col min="11781" max="11781" width="132.54296875" style="19" bestFit="1" customWidth="1"/>
    <col min="11782" max="12023" width="10.90625" style="19"/>
    <col min="12024" max="12024" width="54" style="19" bestFit="1" customWidth="1"/>
    <col min="12025" max="12025" width="27.90625" style="19" bestFit="1" customWidth="1"/>
    <col min="12026" max="12026" width="27.453125" style="19" bestFit="1" customWidth="1"/>
    <col min="12027" max="12027" width="14.36328125" style="19" bestFit="1" customWidth="1"/>
    <col min="12028" max="12028" width="23.36328125" style="19" bestFit="1" customWidth="1"/>
    <col min="12029" max="12029" width="16.90625" style="19" customWidth="1"/>
    <col min="12030" max="12030" width="21.6328125" style="19" bestFit="1" customWidth="1"/>
    <col min="12031" max="12031" width="102.90625" style="19" bestFit="1" customWidth="1"/>
    <col min="12032" max="12032" width="18.54296875" style="19" customWidth="1"/>
    <col min="12033" max="12035" width="11.453125" style="19" customWidth="1"/>
    <col min="12036" max="12036" width="61.453125" style="19" bestFit="1" customWidth="1"/>
    <col min="12037" max="12037" width="132.54296875" style="19" bestFit="1" customWidth="1"/>
    <col min="12038" max="12279" width="10.90625" style="19"/>
    <col min="12280" max="12280" width="54" style="19" bestFit="1" customWidth="1"/>
    <col min="12281" max="12281" width="27.90625" style="19" bestFit="1" customWidth="1"/>
    <col min="12282" max="12282" width="27.453125" style="19" bestFit="1" customWidth="1"/>
    <col min="12283" max="12283" width="14.36328125" style="19" bestFit="1" customWidth="1"/>
    <col min="12284" max="12284" width="23.36328125" style="19" bestFit="1" customWidth="1"/>
    <col min="12285" max="12285" width="16.90625" style="19" customWidth="1"/>
    <col min="12286" max="12286" width="21.6328125" style="19" bestFit="1" customWidth="1"/>
    <col min="12287" max="12287" width="102.90625" style="19" bestFit="1" customWidth="1"/>
    <col min="12288" max="12288" width="18.54296875" style="19" customWidth="1"/>
    <col min="12289" max="12291" width="11.453125" style="19" customWidth="1"/>
    <col min="12292" max="12292" width="61.453125" style="19" bestFit="1" customWidth="1"/>
    <col min="12293" max="12293" width="132.54296875" style="19" bestFit="1" customWidth="1"/>
    <col min="12294" max="12535" width="10.90625" style="19"/>
    <col min="12536" max="12536" width="54" style="19" bestFit="1" customWidth="1"/>
    <col min="12537" max="12537" width="27.90625" style="19" bestFit="1" customWidth="1"/>
    <col min="12538" max="12538" width="27.453125" style="19" bestFit="1" customWidth="1"/>
    <col min="12539" max="12539" width="14.36328125" style="19" bestFit="1" customWidth="1"/>
    <col min="12540" max="12540" width="23.36328125" style="19" bestFit="1" customWidth="1"/>
    <col min="12541" max="12541" width="16.90625" style="19" customWidth="1"/>
    <col min="12542" max="12542" width="21.6328125" style="19" bestFit="1" customWidth="1"/>
    <col min="12543" max="12543" width="102.90625" style="19" bestFit="1" customWidth="1"/>
    <col min="12544" max="12544" width="18.54296875" style="19" customWidth="1"/>
    <col min="12545" max="12547" width="11.453125" style="19" customWidth="1"/>
    <col min="12548" max="12548" width="61.453125" style="19" bestFit="1" customWidth="1"/>
    <col min="12549" max="12549" width="132.54296875" style="19" bestFit="1" customWidth="1"/>
    <col min="12550" max="12791" width="10.90625" style="19"/>
    <col min="12792" max="12792" width="54" style="19" bestFit="1" customWidth="1"/>
    <col min="12793" max="12793" width="27.90625" style="19" bestFit="1" customWidth="1"/>
    <col min="12794" max="12794" width="27.453125" style="19" bestFit="1" customWidth="1"/>
    <col min="12795" max="12795" width="14.36328125" style="19" bestFit="1" customWidth="1"/>
    <col min="12796" max="12796" width="23.36328125" style="19" bestFit="1" customWidth="1"/>
    <col min="12797" max="12797" width="16.90625" style="19" customWidth="1"/>
    <col min="12798" max="12798" width="21.6328125" style="19" bestFit="1" customWidth="1"/>
    <col min="12799" max="12799" width="102.90625" style="19" bestFit="1" customWidth="1"/>
    <col min="12800" max="12800" width="18.54296875" style="19" customWidth="1"/>
    <col min="12801" max="12803" width="11.453125" style="19" customWidth="1"/>
    <col min="12804" max="12804" width="61.453125" style="19" bestFit="1" customWidth="1"/>
    <col min="12805" max="12805" width="132.54296875" style="19" bestFit="1" customWidth="1"/>
    <col min="12806" max="13047" width="10.90625" style="19"/>
    <col min="13048" max="13048" width="54" style="19" bestFit="1" customWidth="1"/>
    <col min="13049" max="13049" width="27.90625" style="19" bestFit="1" customWidth="1"/>
    <col min="13050" max="13050" width="27.453125" style="19" bestFit="1" customWidth="1"/>
    <col min="13051" max="13051" width="14.36328125" style="19" bestFit="1" customWidth="1"/>
    <col min="13052" max="13052" width="23.36328125" style="19" bestFit="1" customWidth="1"/>
    <col min="13053" max="13053" width="16.90625" style="19" customWidth="1"/>
    <col min="13054" max="13054" width="21.6328125" style="19" bestFit="1" customWidth="1"/>
    <col min="13055" max="13055" width="102.90625" style="19" bestFit="1" customWidth="1"/>
    <col min="13056" max="13056" width="18.54296875" style="19" customWidth="1"/>
    <col min="13057" max="13059" width="11.453125" style="19" customWidth="1"/>
    <col min="13060" max="13060" width="61.453125" style="19" bestFit="1" customWidth="1"/>
    <col min="13061" max="13061" width="132.54296875" style="19" bestFit="1" customWidth="1"/>
    <col min="13062" max="13303" width="10.90625" style="19"/>
    <col min="13304" max="13304" width="54" style="19" bestFit="1" customWidth="1"/>
    <col min="13305" max="13305" width="27.90625" style="19" bestFit="1" customWidth="1"/>
    <col min="13306" max="13306" width="27.453125" style="19" bestFit="1" customWidth="1"/>
    <col min="13307" max="13307" width="14.36328125" style="19" bestFit="1" customWidth="1"/>
    <col min="13308" max="13308" width="23.36328125" style="19" bestFit="1" customWidth="1"/>
    <col min="13309" max="13309" width="16.90625" style="19" customWidth="1"/>
    <col min="13310" max="13310" width="21.6328125" style="19" bestFit="1" customWidth="1"/>
    <col min="13311" max="13311" width="102.90625" style="19" bestFit="1" customWidth="1"/>
    <col min="13312" max="13312" width="18.54296875" style="19" customWidth="1"/>
    <col min="13313" max="13315" width="11.453125" style="19" customWidth="1"/>
    <col min="13316" max="13316" width="61.453125" style="19" bestFit="1" customWidth="1"/>
    <col min="13317" max="13317" width="132.54296875" style="19" bestFit="1" customWidth="1"/>
    <col min="13318" max="13559" width="10.90625" style="19"/>
    <col min="13560" max="13560" width="54" style="19" bestFit="1" customWidth="1"/>
    <col min="13561" max="13561" width="27.90625" style="19" bestFit="1" customWidth="1"/>
    <col min="13562" max="13562" width="27.453125" style="19" bestFit="1" customWidth="1"/>
    <col min="13563" max="13563" width="14.36328125" style="19" bestFit="1" customWidth="1"/>
    <col min="13564" max="13564" width="23.36328125" style="19" bestFit="1" customWidth="1"/>
    <col min="13565" max="13565" width="16.90625" style="19" customWidth="1"/>
    <col min="13566" max="13566" width="21.6328125" style="19" bestFit="1" customWidth="1"/>
    <col min="13567" max="13567" width="102.90625" style="19" bestFit="1" customWidth="1"/>
    <col min="13568" max="13568" width="18.54296875" style="19" customWidth="1"/>
    <col min="13569" max="13571" width="11.453125" style="19" customWidth="1"/>
    <col min="13572" max="13572" width="61.453125" style="19" bestFit="1" customWidth="1"/>
    <col min="13573" max="13573" width="132.54296875" style="19" bestFit="1" customWidth="1"/>
    <col min="13574" max="13815" width="10.90625" style="19"/>
    <col min="13816" max="13816" width="54" style="19" bestFit="1" customWidth="1"/>
    <col min="13817" max="13817" width="27.90625" style="19" bestFit="1" customWidth="1"/>
    <col min="13818" max="13818" width="27.453125" style="19" bestFit="1" customWidth="1"/>
    <col min="13819" max="13819" width="14.36328125" style="19" bestFit="1" customWidth="1"/>
    <col min="13820" max="13820" width="23.36328125" style="19" bestFit="1" customWidth="1"/>
    <col min="13821" max="13821" width="16.90625" style="19" customWidth="1"/>
    <col min="13822" max="13822" width="21.6328125" style="19" bestFit="1" customWidth="1"/>
    <col min="13823" max="13823" width="102.90625" style="19" bestFit="1" customWidth="1"/>
    <col min="13824" max="13824" width="18.54296875" style="19" customWidth="1"/>
    <col min="13825" max="13827" width="11.453125" style="19" customWidth="1"/>
    <col min="13828" max="13828" width="61.453125" style="19" bestFit="1" customWidth="1"/>
    <col min="13829" max="13829" width="132.54296875" style="19" bestFit="1" customWidth="1"/>
    <col min="13830" max="14071" width="10.90625" style="19"/>
    <col min="14072" max="14072" width="54" style="19" bestFit="1" customWidth="1"/>
    <col min="14073" max="14073" width="27.90625" style="19" bestFit="1" customWidth="1"/>
    <col min="14074" max="14074" width="27.453125" style="19" bestFit="1" customWidth="1"/>
    <col min="14075" max="14075" width="14.36328125" style="19" bestFit="1" customWidth="1"/>
    <col min="14076" max="14076" width="23.36328125" style="19" bestFit="1" customWidth="1"/>
    <col min="14077" max="14077" width="16.90625" style="19" customWidth="1"/>
    <col min="14078" max="14078" width="21.6328125" style="19" bestFit="1" customWidth="1"/>
    <col min="14079" max="14079" width="102.90625" style="19" bestFit="1" customWidth="1"/>
    <col min="14080" max="14080" width="18.54296875" style="19" customWidth="1"/>
    <col min="14081" max="14083" width="11.453125" style="19" customWidth="1"/>
    <col min="14084" max="14084" width="61.453125" style="19" bestFit="1" customWidth="1"/>
    <col min="14085" max="14085" width="132.54296875" style="19" bestFit="1" customWidth="1"/>
    <col min="14086" max="14327" width="10.90625" style="19"/>
    <col min="14328" max="14328" width="54" style="19" bestFit="1" customWidth="1"/>
    <col min="14329" max="14329" width="27.90625" style="19" bestFit="1" customWidth="1"/>
    <col min="14330" max="14330" width="27.453125" style="19" bestFit="1" customWidth="1"/>
    <col min="14331" max="14331" width="14.36328125" style="19" bestFit="1" customWidth="1"/>
    <col min="14332" max="14332" width="23.36328125" style="19" bestFit="1" customWidth="1"/>
    <col min="14333" max="14333" width="16.90625" style="19" customWidth="1"/>
    <col min="14334" max="14334" width="21.6328125" style="19" bestFit="1" customWidth="1"/>
    <col min="14335" max="14335" width="102.90625" style="19" bestFit="1" customWidth="1"/>
    <col min="14336" max="14336" width="18.54296875" style="19" customWidth="1"/>
    <col min="14337" max="14339" width="11.453125" style="19" customWidth="1"/>
    <col min="14340" max="14340" width="61.453125" style="19" bestFit="1" customWidth="1"/>
    <col min="14341" max="14341" width="132.54296875" style="19" bestFit="1" customWidth="1"/>
    <col min="14342" max="14583" width="10.90625" style="19"/>
    <col min="14584" max="14584" width="54" style="19" bestFit="1" customWidth="1"/>
    <col min="14585" max="14585" width="27.90625" style="19" bestFit="1" customWidth="1"/>
    <col min="14586" max="14586" width="27.453125" style="19" bestFit="1" customWidth="1"/>
    <col min="14587" max="14587" width="14.36328125" style="19" bestFit="1" customWidth="1"/>
    <col min="14588" max="14588" width="23.36328125" style="19" bestFit="1" customWidth="1"/>
    <col min="14589" max="14589" width="16.90625" style="19" customWidth="1"/>
    <col min="14590" max="14590" width="21.6328125" style="19" bestFit="1" customWidth="1"/>
    <col min="14591" max="14591" width="102.90625" style="19" bestFit="1" customWidth="1"/>
    <col min="14592" max="14592" width="18.54296875" style="19" customWidth="1"/>
    <col min="14593" max="14595" width="11.453125" style="19" customWidth="1"/>
    <col min="14596" max="14596" width="61.453125" style="19" bestFit="1" customWidth="1"/>
    <col min="14597" max="14597" width="132.54296875" style="19" bestFit="1" customWidth="1"/>
    <col min="14598" max="14839" width="10.90625" style="19"/>
    <col min="14840" max="14840" width="54" style="19" bestFit="1" customWidth="1"/>
    <col min="14841" max="14841" width="27.90625" style="19" bestFit="1" customWidth="1"/>
    <col min="14842" max="14842" width="27.453125" style="19" bestFit="1" customWidth="1"/>
    <col min="14843" max="14843" width="14.36328125" style="19" bestFit="1" customWidth="1"/>
    <col min="14844" max="14844" width="23.36328125" style="19" bestFit="1" customWidth="1"/>
    <col min="14845" max="14845" width="16.90625" style="19" customWidth="1"/>
    <col min="14846" max="14846" width="21.6328125" style="19" bestFit="1" customWidth="1"/>
    <col min="14847" max="14847" width="102.90625" style="19" bestFit="1" customWidth="1"/>
    <col min="14848" max="14848" width="18.54296875" style="19" customWidth="1"/>
    <col min="14849" max="14851" width="11.453125" style="19" customWidth="1"/>
    <col min="14852" max="14852" width="61.453125" style="19" bestFit="1" customWidth="1"/>
    <col min="14853" max="14853" width="132.54296875" style="19" bestFit="1" customWidth="1"/>
    <col min="14854" max="15095" width="10.90625" style="19"/>
    <col min="15096" max="15096" width="54" style="19" bestFit="1" customWidth="1"/>
    <col min="15097" max="15097" width="27.90625" style="19" bestFit="1" customWidth="1"/>
    <col min="15098" max="15098" width="27.453125" style="19" bestFit="1" customWidth="1"/>
    <col min="15099" max="15099" width="14.36328125" style="19" bestFit="1" customWidth="1"/>
    <col min="15100" max="15100" width="23.36328125" style="19" bestFit="1" customWidth="1"/>
    <col min="15101" max="15101" width="16.90625" style="19" customWidth="1"/>
    <col min="15102" max="15102" width="21.6328125" style="19" bestFit="1" customWidth="1"/>
    <col min="15103" max="15103" width="102.90625" style="19" bestFit="1" customWidth="1"/>
    <col min="15104" max="15104" width="18.54296875" style="19" customWidth="1"/>
    <col min="15105" max="15107" width="11.453125" style="19" customWidth="1"/>
    <col min="15108" max="15108" width="61.453125" style="19" bestFit="1" customWidth="1"/>
    <col min="15109" max="15109" width="132.54296875" style="19" bestFit="1" customWidth="1"/>
    <col min="15110" max="15351" width="10.90625" style="19"/>
    <col min="15352" max="15352" width="54" style="19" bestFit="1" customWidth="1"/>
    <col min="15353" max="15353" width="27.90625" style="19" bestFit="1" customWidth="1"/>
    <col min="15354" max="15354" width="27.453125" style="19" bestFit="1" customWidth="1"/>
    <col min="15355" max="15355" width="14.36328125" style="19" bestFit="1" customWidth="1"/>
    <col min="15356" max="15356" width="23.36328125" style="19" bestFit="1" customWidth="1"/>
    <col min="15357" max="15357" width="16.90625" style="19" customWidth="1"/>
    <col min="15358" max="15358" width="21.6328125" style="19" bestFit="1" customWidth="1"/>
    <col min="15359" max="15359" width="102.90625" style="19" bestFit="1" customWidth="1"/>
    <col min="15360" max="15360" width="18.54296875" style="19" customWidth="1"/>
    <col min="15361" max="15363" width="11.453125" style="19" customWidth="1"/>
    <col min="15364" max="15364" width="61.453125" style="19" bestFit="1" customWidth="1"/>
    <col min="15365" max="15365" width="132.54296875" style="19" bestFit="1" customWidth="1"/>
    <col min="15366" max="15607" width="10.90625" style="19"/>
    <col min="15608" max="15608" width="54" style="19" bestFit="1" customWidth="1"/>
    <col min="15609" max="15609" width="27.90625" style="19" bestFit="1" customWidth="1"/>
    <col min="15610" max="15610" width="27.453125" style="19" bestFit="1" customWidth="1"/>
    <col min="15611" max="15611" width="14.36328125" style="19" bestFit="1" customWidth="1"/>
    <col min="15612" max="15612" width="23.36328125" style="19" bestFit="1" customWidth="1"/>
    <col min="15613" max="15613" width="16.90625" style="19" customWidth="1"/>
    <col min="15614" max="15614" width="21.6328125" style="19" bestFit="1" customWidth="1"/>
    <col min="15615" max="15615" width="102.90625" style="19" bestFit="1" customWidth="1"/>
    <col min="15616" max="15616" width="18.54296875" style="19" customWidth="1"/>
    <col min="15617" max="15619" width="11.453125" style="19" customWidth="1"/>
    <col min="15620" max="15620" width="61.453125" style="19" bestFit="1" customWidth="1"/>
    <col min="15621" max="15621" width="132.54296875" style="19" bestFit="1" customWidth="1"/>
    <col min="15622" max="15863" width="10.90625" style="19"/>
    <col min="15864" max="15864" width="54" style="19" bestFit="1" customWidth="1"/>
    <col min="15865" max="15865" width="27.90625" style="19" bestFit="1" customWidth="1"/>
    <col min="15866" max="15866" width="27.453125" style="19" bestFit="1" customWidth="1"/>
    <col min="15867" max="15867" width="14.36328125" style="19" bestFit="1" customWidth="1"/>
    <col min="15868" max="15868" width="23.36328125" style="19" bestFit="1" customWidth="1"/>
    <col min="15869" max="15869" width="16.90625" style="19" customWidth="1"/>
    <col min="15870" max="15870" width="21.6328125" style="19" bestFit="1" customWidth="1"/>
    <col min="15871" max="15871" width="102.90625" style="19" bestFit="1" customWidth="1"/>
    <col min="15872" max="15872" width="18.54296875" style="19" customWidth="1"/>
    <col min="15873" max="15875" width="11.453125" style="19" customWidth="1"/>
    <col min="15876" max="15876" width="61.453125" style="19" bestFit="1" customWidth="1"/>
    <col min="15877" max="15877" width="132.54296875" style="19" bestFit="1" customWidth="1"/>
    <col min="15878" max="16119" width="10.90625" style="19"/>
    <col min="16120" max="16120" width="54" style="19" bestFit="1" customWidth="1"/>
    <col min="16121" max="16121" width="27.90625" style="19" bestFit="1" customWidth="1"/>
    <col min="16122" max="16122" width="27.453125" style="19" bestFit="1" customWidth="1"/>
    <col min="16123" max="16123" width="14.36328125" style="19" bestFit="1" customWidth="1"/>
    <col min="16124" max="16124" width="23.36328125" style="19" bestFit="1" customWidth="1"/>
    <col min="16125" max="16125" width="16.90625" style="19" customWidth="1"/>
    <col min="16126" max="16126" width="21.6328125" style="19" bestFit="1" customWidth="1"/>
    <col min="16127" max="16127" width="102.90625" style="19" bestFit="1" customWidth="1"/>
    <col min="16128" max="16128" width="18.54296875" style="19" customWidth="1"/>
    <col min="16129" max="16131" width="11.453125" style="19" customWidth="1"/>
    <col min="16132" max="16132" width="61.453125" style="19" bestFit="1" customWidth="1"/>
    <col min="16133" max="16133" width="132.54296875" style="19" bestFit="1" customWidth="1"/>
    <col min="16134" max="16374" width="10.90625" style="19"/>
    <col min="16375" max="16384" width="11.453125" style="19" customWidth="1"/>
  </cols>
  <sheetData>
    <row r="5" spans="2:4" x14ac:dyDescent="0.35">
      <c r="B5" s="16"/>
      <c r="C5" s="16"/>
      <c r="D5" s="16"/>
    </row>
    <row r="6" spans="2:4" x14ac:dyDescent="0.35">
      <c r="B6" s="78" t="s">
        <v>2943</v>
      </c>
      <c r="C6" s="80"/>
      <c r="D6" s="81"/>
    </row>
    <row r="7" spans="2:4" ht="13.5" customHeight="1" x14ac:dyDescent="0.35">
      <c r="B7" s="31" t="s">
        <v>1401</v>
      </c>
      <c r="C7" s="31" t="s">
        <v>1402</v>
      </c>
      <c r="D7" s="31" t="s">
        <v>2951</v>
      </c>
    </row>
    <row r="8" spans="2:4" x14ac:dyDescent="0.35">
      <c r="B8" s="20">
        <v>1</v>
      </c>
      <c r="C8" s="20" t="s">
        <v>2944</v>
      </c>
      <c r="D8" s="38">
        <f>'ANEXO EDIFICIO+INSTALACIONES'!F2552</f>
        <v>110431403.94270861</v>
      </c>
    </row>
    <row r="9" spans="2:4" x14ac:dyDescent="0.35">
      <c r="B9" s="20">
        <v>2</v>
      </c>
      <c r="C9" s="20" t="s">
        <v>2945</v>
      </c>
      <c r="D9" s="38">
        <f>'ANEXO EDIFICIO+INSTALACIONES'!G2552</f>
        <v>305929709.59639788</v>
      </c>
    </row>
    <row r="10" spans="2:4" x14ac:dyDescent="0.35">
      <c r="B10" s="20">
        <v>3</v>
      </c>
      <c r="C10" s="20" t="s">
        <v>2946</v>
      </c>
      <c r="D10" s="38">
        <f>EDT!H98</f>
        <v>161059705.08226815</v>
      </c>
    </row>
    <row r="11" spans="2:4" x14ac:dyDescent="0.35">
      <c r="B11" s="20">
        <v>4</v>
      </c>
      <c r="C11" s="20" t="s">
        <v>2947</v>
      </c>
      <c r="D11" s="38">
        <f>UTT!J19</f>
        <v>10691840</v>
      </c>
    </row>
    <row r="12" spans="2:4" x14ac:dyDescent="0.35">
      <c r="C12" s="31" t="s">
        <v>1396</v>
      </c>
      <c r="D12" s="82">
        <f>SUM(D8:D11)</f>
        <v>588112658.62137461</v>
      </c>
    </row>
  </sheetData>
  <mergeCells count="1"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2:AJ2552"/>
  <sheetViews>
    <sheetView showGridLines="0" zoomScale="90" zoomScaleNormal="90" workbookViewId="0">
      <pane ySplit="6" topLeftCell="A1353" activePane="bottomLeft" state="frozen"/>
      <selection activeCell="I1" sqref="I1"/>
      <selection pane="bottomLeft" activeCell="F2552" sqref="F2552"/>
    </sheetView>
  </sheetViews>
  <sheetFormatPr baseColWidth="10" defaultColWidth="11.54296875" defaultRowHeight="13" x14ac:dyDescent="0.3"/>
  <cols>
    <col min="1" max="1" width="3.6328125" style="1" customWidth="1"/>
    <col min="2" max="2" width="7.6328125" style="1" customWidth="1"/>
    <col min="3" max="3" width="14.7265625" style="1" customWidth="1"/>
    <col min="4" max="4" width="57.26953125" style="1" customWidth="1"/>
    <col min="5" max="5" width="26.36328125" style="6" customWidth="1"/>
    <col min="6" max="6" width="21.08984375" style="3" bestFit="1" customWidth="1"/>
    <col min="7" max="7" width="27.453125" style="3" bestFit="1" customWidth="1"/>
    <col min="8" max="36" width="11.453125" style="1" customWidth="1"/>
    <col min="37" max="16384" width="11.54296875" style="1"/>
  </cols>
  <sheetData>
    <row r="2" spans="1:36" x14ac:dyDescent="0.3">
      <c r="F2" s="76"/>
      <c r="G2" s="76"/>
    </row>
    <row r="3" spans="1:36" x14ac:dyDescent="0.3">
      <c r="F3" s="76">
        <f>+F4+G4</f>
        <v>276978414.27270949</v>
      </c>
      <c r="G3" s="76"/>
    </row>
    <row r="4" spans="1:36" x14ac:dyDescent="0.3">
      <c r="F4" s="76">
        <f>SUBTOTAL(9,F7:F2551)</f>
        <v>110431403.94270861</v>
      </c>
      <c r="G4" s="76">
        <f>SUBTOTAL(9,G7:G2551)</f>
        <v>166547010.33000091</v>
      </c>
    </row>
    <row r="6" spans="1:36" s="6" customFormat="1" ht="14.5" x14ac:dyDescent="0.35">
      <c r="B6" s="13" t="s">
        <v>188</v>
      </c>
      <c r="C6" s="13" t="s">
        <v>0</v>
      </c>
      <c r="D6" s="13" t="s">
        <v>215</v>
      </c>
      <c r="E6" s="13" t="s">
        <v>1685</v>
      </c>
      <c r="F6" s="33" t="s">
        <v>1394</v>
      </c>
      <c r="G6" s="33" t="s">
        <v>1684</v>
      </c>
    </row>
    <row r="7" spans="1:36" s="2" customFormat="1" x14ac:dyDescent="0.3">
      <c r="A7" s="1"/>
      <c r="B7" s="7">
        <v>1</v>
      </c>
      <c r="C7" s="7" t="s">
        <v>25</v>
      </c>
      <c r="D7" s="7" t="s">
        <v>26</v>
      </c>
      <c r="E7" s="15" t="s">
        <v>1686</v>
      </c>
      <c r="F7" s="72">
        <f>55517799.96</f>
        <v>55517799.960000001</v>
      </c>
      <c r="G7" s="72">
        <f>44482200.04+106562.5</f>
        <v>44588762.539999999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2" customFormat="1" x14ac:dyDescent="0.3">
      <c r="A8" s="1"/>
      <c r="B8" s="8">
        <f>+B7+1</f>
        <v>2</v>
      </c>
      <c r="C8" s="7" t="s">
        <v>25</v>
      </c>
      <c r="D8" s="8" t="s">
        <v>2950</v>
      </c>
      <c r="E8" s="12" t="s">
        <v>1687</v>
      </c>
      <c r="F8" s="71">
        <v>4285143.6390099991</v>
      </c>
      <c r="G8" s="71">
        <v>38170621.200000003</v>
      </c>
      <c r="H8" s="6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2" customFormat="1" x14ac:dyDescent="0.3">
      <c r="A9" s="1"/>
      <c r="B9" s="8">
        <f>+B8+1</f>
        <v>3</v>
      </c>
      <c r="C9" s="7" t="s">
        <v>25</v>
      </c>
      <c r="D9" s="8" t="s">
        <v>2948</v>
      </c>
      <c r="E9" s="12" t="s">
        <v>1688</v>
      </c>
      <c r="F9" s="71">
        <v>6969887.1115899999</v>
      </c>
      <c r="G9" s="71">
        <v>725968.75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2" customFormat="1" x14ac:dyDescent="0.3">
      <c r="A10" s="1"/>
      <c r="B10" s="8">
        <f>+B9+1</f>
        <v>4</v>
      </c>
      <c r="C10" s="7" t="s">
        <v>25</v>
      </c>
      <c r="D10" s="8" t="s">
        <v>2949</v>
      </c>
      <c r="E10" s="12" t="s">
        <v>1689</v>
      </c>
      <c r="F10" s="71">
        <v>429943.07434000005</v>
      </c>
      <c r="G10" s="69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" customFormat="1" hidden="1" x14ac:dyDescent="0.3">
      <c r="A11" s="1"/>
      <c r="B11" s="8">
        <f>+B10+1</f>
        <v>5</v>
      </c>
      <c r="C11" s="7" t="s">
        <v>25</v>
      </c>
      <c r="D11" s="8" t="s">
        <v>30</v>
      </c>
      <c r="E11" s="12" t="s">
        <v>1690</v>
      </c>
      <c r="F11" s="69">
        <v>0</v>
      </c>
      <c r="G11" s="71">
        <v>1159440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" customFormat="1" hidden="1" x14ac:dyDescent="0.3">
      <c r="A12" s="1"/>
      <c r="B12" s="8">
        <f>+B10+1</f>
        <v>5</v>
      </c>
      <c r="C12" s="7" t="s">
        <v>25</v>
      </c>
      <c r="D12" s="8" t="s">
        <v>31</v>
      </c>
      <c r="E12" s="12" t="s">
        <v>1690</v>
      </c>
      <c r="F12" s="69">
        <v>0</v>
      </c>
      <c r="G12" s="71">
        <v>100000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" customFormat="1" hidden="1" x14ac:dyDescent="0.3">
      <c r="A13" s="1"/>
      <c r="B13" s="8">
        <v>9</v>
      </c>
      <c r="C13" s="8" t="s">
        <v>3</v>
      </c>
      <c r="D13" s="8" t="s">
        <v>216</v>
      </c>
      <c r="E13" s="12" t="s">
        <v>218</v>
      </c>
      <c r="F13" s="69">
        <v>0</v>
      </c>
      <c r="G13" s="71">
        <v>865963.19799999997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2" customFormat="1" x14ac:dyDescent="0.3">
      <c r="A14" s="1"/>
      <c r="B14" s="8">
        <f>+B13+1</f>
        <v>10</v>
      </c>
      <c r="C14" s="8" t="s">
        <v>3</v>
      </c>
      <c r="D14" s="8" t="s">
        <v>33</v>
      </c>
      <c r="E14" s="12" t="s">
        <v>1694</v>
      </c>
      <c r="F14" s="71">
        <v>300000</v>
      </c>
      <c r="G14" s="71">
        <v>900000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2" customFormat="1" ht="14.5" hidden="1" x14ac:dyDescent="0.35">
      <c r="A15" s="1"/>
      <c r="B15" s="8">
        <v>12</v>
      </c>
      <c r="C15" s="10" t="s">
        <v>1348</v>
      </c>
      <c r="D15" s="8" t="s">
        <v>34</v>
      </c>
      <c r="E15" s="12" t="s">
        <v>218</v>
      </c>
      <c r="F15" s="69">
        <v>0</v>
      </c>
      <c r="G15" s="71">
        <v>4000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2" customFormat="1" hidden="1" x14ac:dyDescent="0.3">
      <c r="A16" s="1"/>
      <c r="B16" s="8">
        <v>16</v>
      </c>
      <c r="C16" s="8" t="s">
        <v>35</v>
      </c>
      <c r="D16" s="8" t="s">
        <v>38</v>
      </c>
      <c r="E16" s="12" t="s">
        <v>218</v>
      </c>
      <c r="F16" s="69">
        <v>0</v>
      </c>
      <c r="G16" s="71">
        <v>17847.422197414809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2" customFormat="1" hidden="1" x14ac:dyDescent="0.3">
      <c r="A17" s="1"/>
      <c r="B17" s="8">
        <v>22</v>
      </c>
      <c r="C17" s="8" t="s">
        <v>35</v>
      </c>
      <c r="D17" s="8" t="s">
        <v>39</v>
      </c>
      <c r="E17" s="12" t="s">
        <v>218</v>
      </c>
      <c r="F17" s="69">
        <v>0</v>
      </c>
      <c r="G17" s="71">
        <v>176404.24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2" customFormat="1" hidden="1" x14ac:dyDescent="0.3">
      <c r="A18" s="1"/>
      <c r="B18" s="8">
        <v>24</v>
      </c>
      <c r="C18" s="8" t="s">
        <v>35</v>
      </c>
      <c r="D18" s="8" t="s">
        <v>40</v>
      </c>
      <c r="E18" s="12" t="s">
        <v>218</v>
      </c>
      <c r="F18" s="69">
        <v>0</v>
      </c>
      <c r="G18" s="71">
        <v>11168.362197414805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2" customFormat="1" hidden="1" x14ac:dyDescent="0.3">
      <c r="A19" s="1"/>
      <c r="B19" s="8">
        <v>26</v>
      </c>
      <c r="C19" s="8" t="s">
        <v>28</v>
      </c>
      <c r="D19" s="8" t="s">
        <v>29</v>
      </c>
      <c r="E19" s="12" t="s">
        <v>218</v>
      </c>
      <c r="F19" s="69">
        <v>0</v>
      </c>
      <c r="G19" s="71">
        <v>259455.02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2" customFormat="1" hidden="1" x14ac:dyDescent="0.3">
      <c r="A20" s="1"/>
      <c r="B20" s="8">
        <f t="shared" ref="B20:B52" si="0">+B19+1</f>
        <v>27</v>
      </c>
      <c r="C20" s="8" t="s">
        <v>28</v>
      </c>
      <c r="D20" s="8" t="s">
        <v>41</v>
      </c>
      <c r="E20" s="12" t="s">
        <v>218</v>
      </c>
      <c r="F20" s="69">
        <v>0</v>
      </c>
      <c r="G20" s="71">
        <v>173517.34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2" customFormat="1" hidden="1" x14ac:dyDescent="0.3">
      <c r="A21" s="1"/>
      <c r="B21" s="8">
        <f t="shared" si="0"/>
        <v>28</v>
      </c>
      <c r="C21" s="8" t="s">
        <v>28</v>
      </c>
      <c r="D21" s="8" t="s">
        <v>42</v>
      </c>
      <c r="E21" s="12" t="s">
        <v>218</v>
      </c>
      <c r="F21" s="69">
        <v>0</v>
      </c>
      <c r="G21" s="69">
        <v>172632.28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idden="1" x14ac:dyDescent="0.3">
      <c r="A22" s="1"/>
      <c r="B22" s="8">
        <f t="shared" si="0"/>
        <v>29</v>
      </c>
      <c r="C22" s="8" t="s">
        <v>28</v>
      </c>
      <c r="D22" s="8" t="s">
        <v>217</v>
      </c>
      <c r="E22" s="12" t="s">
        <v>218</v>
      </c>
      <c r="F22" s="69">
        <v>0</v>
      </c>
      <c r="G22" s="71">
        <v>156066.68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idden="1" x14ac:dyDescent="0.3">
      <c r="A23" s="1"/>
      <c r="B23" s="8">
        <f t="shared" si="0"/>
        <v>30</v>
      </c>
      <c r="C23" s="8" t="s">
        <v>28</v>
      </c>
      <c r="D23" s="8" t="s">
        <v>43</v>
      </c>
      <c r="E23" s="12" t="s">
        <v>218</v>
      </c>
      <c r="F23" s="69">
        <v>0</v>
      </c>
      <c r="G23" s="71">
        <v>23251.49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idden="1" x14ac:dyDescent="0.3">
      <c r="A24" s="1"/>
      <c r="B24" s="8">
        <f t="shared" si="0"/>
        <v>31</v>
      </c>
      <c r="C24" s="8" t="s">
        <v>28</v>
      </c>
      <c r="D24" s="8" t="s">
        <v>44</v>
      </c>
      <c r="E24" s="12" t="s">
        <v>218</v>
      </c>
      <c r="F24" s="69">
        <v>0</v>
      </c>
      <c r="G24" s="71">
        <v>22536.65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idden="1" x14ac:dyDescent="0.3">
      <c r="A25" s="1"/>
      <c r="B25" s="8">
        <f t="shared" si="0"/>
        <v>32</v>
      </c>
      <c r="C25" s="8" t="s">
        <v>28</v>
      </c>
      <c r="D25" s="8" t="s">
        <v>45</v>
      </c>
      <c r="E25" s="12" t="s">
        <v>218</v>
      </c>
      <c r="F25" s="69">
        <v>0</v>
      </c>
      <c r="G25" s="71">
        <v>22536.65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idden="1" x14ac:dyDescent="0.3">
      <c r="A26" s="1"/>
      <c r="B26" s="8">
        <f t="shared" si="0"/>
        <v>33</v>
      </c>
      <c r="C26" s="8" t="s">
        <v>28</v>
      </c>
      <c r="D26" s="8" t="s">
        <v>46</v>
      </c>
      <c r="E26" s="12" t="s">
        <v>218</v>
      </c>
      <c r="F26" s="69">
        <v>0</v>
      </c>
      <c r="G26" s="71">
        <v>18164.95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" customFormat="1" hidden="1" x14ac:dyDescent="0.3">
      <c r="A27" s="1"/>
      <c r="B27" s="8">
        <f t="shared" si="0"/>
        <v>34</v>
      </c>
      <c r="C27" s="8" t="s">
        <v>47</v>
      </c>
      <c r="D27" s="8" t="s">
        <v>48</v>
      </c>
      <c r="E27" s="12" t="s">
        <v>218</v>
      </c>
      <c r="F27" s="69">
        <v>0</v>
      </c>
      <c r="G27" s="71">
        <f>604237</f>
        <v>604237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idden="1" x14ac:dyDescent="0.3">
      <c r="A28" s="1"/>
      <c r="B28" s="8" t="s">
        <v>2924</v>
      </c>
      <c r="C28" s="8" t="s">
        <v>47</v>
      </c>
      <c r="D28" s="8" t="s">
        <v>48</v>
      </c>
      <c r="E28" s="12" t="s">
        <v>218</v>
      </c>
      <c r="F28" s="69">
        <v>0</v>
      </c>
      <c r="G28" s="71">
        <f>1950372.65</f>
        <v>1950372.65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idden="1" x14ac:dyDescent="0.3">
      <c r="A29" s="1"/>
      <c r="B29" s="8">
        <f>+B27+1</f>
        <v>35</v>
      </c>
      <c r="C29" s="8" t="s">
        <v>35</v>
      </c>
      <c r="D29" s="8" t="s">
        <v>49</v>
      </c>
      <c r="E29" s="12" t="s">
        <v>218</v>
      </c>
      <c r="F29" s="69">
        <v>0</v>
      </c>
      <c r="G29" s="71">
        <v>392180.49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idden="1" x14ac:dyDescent="0.3">
      <c r="A30" s="1"/>
      <c r="B30" s="8">
        <f t="shared" si="0"/>
        <v>36</v>
      </c>
      <c r="C30" s="8" t="s">
        <v>50</v>
      </c>
      <c r="D30" s="8" t="s">
        <v>51</v>
      </c>
      <c r="E30" s="12" t="s">
        <v>218</v>
      </c>
      <c r="F30" s="69">
        <v>0</v>
      </c>
      <c r="G30" s="71">
        <v>1021939.25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idden="1" x14ac:dyDescent="0.3">
      <c r="A31" s="1"/>
      <c r="B31" s="8">
        <f t="shared" si="0"/>
        <v>37</v>
      </c>
      <c r="C31" s="8" t="s">
        <v>28</v>
      </c>
      <c r="D31" s="8" t="s">
        <v>52</v>
      </c>
      <c r="E31" s="12" t="s">
        <v>218</v>
      </c>
      <c r="F31" s="69">
        <v>0</v>
      </c>
      <c r="G31" s="71">
        <v>1213741.6499999999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" customFormat="1" hidden="1" x14ac:dyDescent="0.3">
      <c r="A32" s="1"/>
      <c r="B32" s="8">
        <f t="shared" si="0"/>
        <v>38</v>
      </c>
      <c r="C32" s="7" t="s">
        <v>25</v>
      </c>
      <c r="D32" s="8" t="s">
        <v>53</v>
      </c>
      <c r="E32" s="12" t="s">
        <v>218</v>
      </c>
      <c r="F32" s="69">
        <v>0</v>
      </c>
      <c r="G32" s="71">
        <v>782070.72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" customFormat="1" hidden="1" x14ac:dyDescent="0.3">
      <c r="A33" s="1"/>
      <c r="B33" s="8">
        <f t="shared" si="0"/>
        <v>39</v>
      </c>
      <c r="C33" s="8" t="s">
        <v>32</v>
      </c>
      <c r="D33" s="8" t="s">
        <v>54</v>
      </c>
      <c r="E33" s="12" t="s">
        <v>218</v>
      </c>
      <c r="F33" s="69">
        <v>0</v>
      </c>
      <c r="G33" s="69">
        <v>775189.61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idden="1" x14ac:dyDescent="0.3">
      <c r="A34" s="1"/>
      <c r="B34" s="8">
        <f t="shared" si="0"/>
        <v>40</v>
      </c>
      <c r="C34" s="7" t="s">
        <v>25</v>
      </c>
      <c r="D34" s="8" t="s">
        <v>55</v>
      </c>
      <c r="E34" s="12" t="s">
        <v>218</v>
      </c>
      <c r="F34" s="69">
        <v>0</v>
      </c>
      <c r="G34" s="71">
        <v>722913.48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idden="1" x14ac:dyDescent="0.3">
      <c r="A35" s="1"/>
      <c r="B35" s="8">
        <f t="shared" si="0"/>
        <v>41</v>
      </c>
      <c r="C35" s="8" t="s">
        <v>28</v>
      </c>
      <c r="D35" s="8" t="s">
        <v>56</v>
      </c>
      <c r="E35" s="12" t="s">
        <v>218</v>
      </c>
      <c r="F35" s="69">
        <v>0</v>
      </c>
      <c r="G35" s="71">
        <v>702184.59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" customFormat="1" hidden="1" x14ac:dyDescent="0.3">
      <c r="A36" s="1"/>
      <c r="B36" s="8">
        <f t="shared" si="0"/>
        <v>42</v>
      </c>
      <c r="C36" s="8" t="s">
        <v>47</v>
      </c>
      <c r="D36" s="8" t="s">
        <v>57</v>
      </c>
      <c r="E36" s="12" t="s">
        <v>218</v>
      </c>
      <c r="F36" s="69">
        <v>0</v>
      </c>
      <c r="G36" s="71">
        <v>700856.73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" customFormat="1" hidden="1" x14ac:dyDescent="0.3">
      <c r="A37" s="1"/>
      <c r="B37" s="8">
        <f t="shared" si="0"/>
        <v>43</v>
      </c>
      <c r="C37" s="8" t="s">
        <v>58</v>
      </c>
      <c r="D37" s="8" t="s">
        <v>59</v>
      </c>
      <c r="E37" s="12" t="s">
        <v>218</v>
      </c>
      <c r="F37" s="69">
        <v>0</v>
      </c>
      <c r="G37" s="71">
        <v>537266.76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idden="1" x14ac:dyDescent="0.3">
      <c r="A38" s="1"/>
      <c r="B38" s="8">
        <f t="shared" si="0"/>
        <v>44</v>
      </c>
      <c r="C38" s="8" t="s">
        <v>15</v>
      </c>
      <c r="D38" s="8" t="s">
        <v>60</v>
      </c>
      <c r="E38" s="12" t="s">
        <v>218</v>
      </c>
      <c r="F38" s="69">
        <v>0</v>
      </c>
      <c r="G38" s="71">
        <v>523769.06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idden="1" x14ac:dyDescent="0.3">
      <c r="A39" s="1"/>
      <c r="B39" s="8">
        <f t="shared" si="0"/>
        <v>45</v>
      </c>
      <c r="C39" s="8" t="s">
        <v>47</v>
      </c>
      <c r="D39" s="8" t="s">
        <v>61</v>
      </c>
      <c r="E39" s="12" t="s">
        <v>218</v>
      </c>
      <c r="F39" s="69">
        <v>0</v>
      </c>
      <c r="G39" s="71">
        <v>513726.08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idden="1" x14ac:dyDescent="0.3">
      <c r="A40" s="1"/>
      <c r="B40" s="8">
        <f t="shared" si="0"/>
        <v>46</v>
      </c>
      <c r="C40" s="8" t="s">
        <v>58</v>
      </c>
      <c r="D40" s="8" t="s">
        <v>62</v>
      </c>
      <c r="E40" s="12" t="s">
        <v>218</v>
      </c>
      <c r="F40" s="69">
        <v>0</v>
      </c>
      <c r="G40" s="71">
        <v>493269.64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idden="1" x14ac:dyDescent="0.3">
      <c r="A41" s="1"/>
      <c r="B41" s="8">
        <f t="shared" si="0"/>
        <v>47</v>
      </c>
      <c r="C41" s="8" t="s">
        <v>953</v>
      </c>
      <c r="D41" s="8" t="s">
        <v>63</v>
      </c>
      <c r="E41" s="12" t="s">
        <v>218</v>
      </c>
      <c r="F41" s="69">
        <v>0</v>
      </c>
      <c r="G41" s="71">
        <v>479926.01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" customFormat="1" hidden="1" x14ac:dyDescent="0.3">
      <c r="A42" s="1"/>
      <c r="B42" s="8">
        <f t="shared" si="0"/>
        <v>48</v>
      </c>
      <c r="C42" s="8" t="s">
        <v>64</v>
      </c>
      <c r="D42" s="8" t="s">
        <v>65</v>
      </c>
      <c r="E42" s="12" t="s">
        <v>218</v>
      </c>
      <c r="F42" s="69">
        <v>0</v>
      </c>
      <c r="G42" s="71">
        <v>478058.71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idden="1" x14ac:dyDescent="0.3">
      <c r="A43" s="1"/>
      <c r="B43" s="8">
        <f t="shared" si="0"/>
        <v>49</v>
      </c>
      <c r="C43" s="8" t="s">
        <v>35</v>
      </c>
      <c r="D43" s="8" t="s">
        <v>66</v>
      </c>
      <c r="E43" s="12" t="s">
        <v>218</v>
      </c>
      <c r="F43" s="69">
        <v>0</v>
      </c>
      <c r="G43" s="71">
        <v>728805.45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idden="1" x14ac:dyDescent="0.3">
      <c r="A44" s="1"/>
      <c r="B44" s="8">
        <f t="shared" si="0"/>
        <v>50</v>
      </c>
      <c r="C44" s="8" t="s">
        <v>32</v>
      </c>
      <c r="D44" s="8" t="s">
        <v>67</v>
      </c>
      <c r="E44" s="12" t="s">
        <v>218</v>
      </c>
      <c r="F44" s="69">
        <v>0</v>
      </c>
      <c r="G44" s="71">
        <v>468740.61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idden="1" x14ac:dyDescent="0.3">
      <c r="A45" s="1"/>
      <c r="B45" s="8">
        <f t="shared" si="0"/>
        <v>51</v>
      </c>
      <c r="C45" s="8" t="s">
        <v>1</v>
      </c>
      <c r="D45" s="8" t="s">
        <v>68</v>
      </c>
      <c r="E45" s="12" t="s">
        <v>218</v>
      </c>
      <c r="F45" s="69">
        <v>0</v>
      </c>
      <c r="G45" s="71">
        <v>463663.27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idden="1" x14ac:dyDescent="0.3">
      <c r="A46" s="1"/>
      <c r="B46" s="8">
        <f t="shared" si="0"/>
        <v>52</v>
      </c>
      <c r="C46" s="7" t="s">
        <v>25</v>
      </c>
      <c r="D46" s="8" t="s">
        <v>69</v>
      </c>
      <c r="E46" s="12" t="s">
        <v>218</v>
      </c>
      <c r="F46" s="69">
        <v>0</v>
      </c>
      <c r="G46" s="71">
        <v>388247.91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idden="1" x14ac:dyDescent="0.3">
      <c r="A47" s="1"/>
      <c r="B47" s="8">
        <f t="shared" si="0"/>
        <v>53</v>
      </c>
      <c r="C47" s="8" t="s">
        <v>58</v>
      </c>
      <c r="D47" s="8" t="s">
        <v>70</v>
      </c>
      <c r="E47" s="12" t="s">
        <v>218</v>
      </c>
      <c r="F47" s="69">
        <v>0</v>
      </c>
      <c r="G47" s="71">
        <v>320231.69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" customFormat="1" hidden="1" x14ac:dyDescent="0.3">
      <c r="A48" s="1"/>
      <c r="B48" s="8">
        <f t="shared" si="0"/>
        <v>54</v>
      </c>
      <c r="C48" s="8" t="s">
        <v>71</v>
      </c>
      <c r="D48" s="8" t="s">
        <v>72</v>
      </c>
      <c r="E48" s="12" t="s">
        <v>218</v>
      </c>
      <c r="F48" s="69">
        <v>0</v>
      </c>
      <c r="G48" s="71">
        <v>309942.96000000002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" customFormat="1" hidden="1" x14ac:dyDescent="0.3">
      <c r="A49" s="1"/>
      <c r="B49" s="8">
        <f t="shared" si="0"/>
        <v>55</v>
      </c>
      <c r="C49" s="8" t="s">
        <v>58</v>
      </c>
      <c r="D49" s="8" t="s">
        <v>73</v>
      </c>
      <c r="E49" s="12" t="s">
        <v>218</v>
      </c>
      <c r="F49" s="69">
        <v>0</v>
      </c>
      <c r="G49" s="71">
        <v>309324.03000000003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" customFormat="1" hidden="1" x14ac:dyDescent="0.3">
      <c r="A50" s="1"/>
      <c r="B50" s="8">
        <f t="shared" si="0"/>
        <v>56</v>
      </c>
      <c r="C50" s="8" t="s">
        <v>58</v>
      </c>
      <c r="D50" s="8" t="s">
        <v>74</v>
      </c>
      <c r="E50" s="12" t="s">
        <v>218</v>
      </c>
      <c r="F50" s="69">
        <v>0</v>
      </c>
      <c r="G50" s="71">
        <v>273667.84000000003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" customFormat="1" hidden="1" x14ac:dyDescent="0.3">
      <c r="A51" s="1"/>
      <c r="B51" s="8">
        <f t="shared" si="0"/>
        <v>57</v>
      </c>
      <c r="C51" s="8" t="s">
        <v>47</v>
      </c>
      <c r="D51" s="8" t="s">
        <v>75</v>
      </c>
      <c r="E51" s="12" t="s">
        <v>218</v>
      </c>
      <c r="F51" s="69">
        <v>0</v>
      </c>
      <c r="G51" s="71">
        <v>272595.02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" customFormat="1" hidden="1" x14ac:dyDescent="0.3">
      <c r="A52" s="1"/>
      <c r="B52" s="8">
        <f t="shared" si="0"/>
        <v>58</v>
      </c>
      <c r="C52" s="7" t="s">
        <v>25</v>
      </c>
      <c r="D52" s="8" t="s">
        <v>76</v>
      </c>
      <c r="E52" s="12" t="s">
        <v>218</v>
      </c>
      <c r="F52" s="69">
        <v>0</v>
      </c>
      <c r="G52" s="71">
        <v>261846.2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" customFormat="1" hidden="1" x14ac:dyDescent="0.3">
      <c r="A53" s="1"/>
      <c r="B53" s="8">
        <v>65</v>
      </c>
      <c r="C53" s="8" t="s">
        <v>23</v>
      </c>
      <c r="D53" s="8" t="s">
        <v>77</v>
      </c>
      <c r="E53" s="12" t="s">
        <v>218</v>
      </c>
      <c r="F53" s="69">
        <v>0</v>
      </c>
      <c r="G53" s="71">
        <v>242207.74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s="2" customFormat="1" hidden="1" x14ac:dyDescent="0.3">
      <c r="A54" s="1"/>
      <c r="B54" s="8">
        <f t="shared" ref="B54:B76" si="1">+B53+1</f>
        <v>66</v>
      </c>
      <c r="C54" s="7" t="s">
        <v>25</v>
      </c>
      <c r="D54" s="8" t="s">
        <v>78</v>
      </c>
      <c r="E54" s="12" t="s">
        <v>218</v>
      </c>
      <c r="F54" s="69">
        <v>0</v>
      </c>
      <c r="G54" s="71">
        <v>239673.63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2" customFormat="1" hidden="1" x14ac:dyDescent="0.3">
      <c r="A55" s="1"/>
      <c r="B55" s="8">
        <f t="shared" si="1"/>
        <v>67</v>
      </c>
      <c r="C55" s="8" t="s">
        <v>79</v>
      </c>
      <c r="D55" s="8" t="s">
        <v>80</v>
      </c>
      <c r="E55" s="12" t="s">
        <v>218</v>
      </c>
      <c r="F55" s="69">
        <v>0</v>
      </c>
      <c r="G55" s="71">
        <v>231644.04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2" customFormat="1" hidden="1" x14ac:dyDescent="0.3">
      <c r="A56" s="1"/>
      <c r="B56" s="8">
        <f t="shared" si="1"/>
        <v>68</v>
      </c>
      <c r="C56" s="8" t="s">
        <v>64</v>
      </c>
      <c r="D56" s="8" t="s">
        <v>81</v>
      </c>
      <c r="E56" s="12" t="s">
        <v>218</v>
      </c>
      <c r="F56" s="69">
        <v>0</v>
      </c>
      <c r="G56" s="71">
        <v>206743.07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2" customFormat="1" hidden="1" x14ac:dyDescent="0.3">
      <c r="A57" s="1"/>
      <c r="B57" s="8">
        <f t="shared" si="1"/>
        <v>69</v>
      </c>
      <c r="C57" s="8" t="s">
        <v>32</v>
      </c>
      <c r="D57" s="8" t="s">
        <v>82</v>
      </c>
      <c r="E57" s="12" t="s">
        <v>218</v>
      </c>
      <c r="F57" s="69">
        <v>0</v>
      </c>
      <c r="G57" s="71">
        <v>204203.89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2" customFormat="1" hidden="1" x14ac:dyDescent="0.3">
      <c r="A58" s="1"/>
      <c r="B58" s="8">
        <f t="shared" si="1"/>
        <v>70</v>
      </c>
      <c r="C58" s="8" t="s">
        <v>58</v>
      </c>
      <c r="D58" s="8" t="s">
        <v>83</v>
      </c>
      <c r="E58" s="12" t="s">
        <v>218</v>
      </c>
      <c r="F58" s="69">
        <v>0</v>
      </c>
      <c r="G58" s="71">
        <v>199817.34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2" customFormat="1" hidden="1" x14ac:dyDescent="0.3">
      <c r="A59" s="1"/>
      <c r="B59" s="8">
        <f t="shared" si="1"/>
        <v>71</v>
      </c>
      <c r="C59" s="8" t="s">
        <v>58</v>
      </c>
      <c r="D59" s="8" t="s">
        <v>84</v>
      </c>
      <c r="E59" s="12" t="s">
        <v>218</v>
      </c>
      <c r="F59" s="69">
        <v>0</v>
      </c>
      <c r="G59" s="71">
        <v>199817.34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2" customFormat="1" hidden="1" x14ac:dyDescent="0.3">
      <c r="A60" s="1"/>
      <c r="B60" s="8">
        <f t="shared" si="1"/>
        <v>72</v>
      </c>
      <c r="C60" s="8" t="s">
        <v>35</v>
      </c>
      <c r="D60" s="8" t="s">
        <v>85</v>
      </c>
      <c r="E60" s="12" t="s">
        <v>218</v>
      </c>
      <c r="F60" s="69">
        <v>0</v>
      </c>
      <c r="G60" s="71">
        <v>206351.56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2" customFormat="1" hidden="1" x14ac:dyDescent="0.3">
      <c r="A61" s="1"/>
      <c r="B61" s="8">
        <f t="shared" si="1"/>
        <v>73</v>
      </c>
      <c r="C61" s="8" t="s">
        <v>71</v>
      </c>
      <c r="D61" s="8" t="s">
        <v>86</v>
      </c>
      <c r="E61" s="12" t="s">
        <v>218</v>
      </c>
      <c r="F61" s="69">
        <v>0</v>
      </c>
      <c r="G61" s="71">
        <v>194095.12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2" customFormat="1" hidden="1" x14ac:dyDescent="0.3">
      <c r="A62" s="1"/>
      <c r="B62" s="8">
        <f t="shared" si="1"/>
        <v>74</v>
      </c>
      <c r="C62" s="8" t="s">
        <v>71</v>
      </c>
      <c r="D62" s="8" t="s">
        <v>87</v>
      </c>
      <c r="E62" s="12" t="s">
        <v>218</v>
      </c>
      <c r="F62" s="69">
        <v>0</v>
      </c>
      <c r="G62" s="71">
        <v>194095.12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2" customFormat="1" hidden="1" x14ac:dyDescent="0.3">
      <c r="A63" s="1"/>
      <c r="B63" s="8">
        <f t="shared" si="1"/>
        <v>75</v>
      </c>
      <c r="C63" s="8" t="s">
        <v>58</v>
      </c>
      <c r="D63" s="8" t="s">
        <v>88</v>
      </c>
      <c r="E63" s="12" t="s">
        <v>218</v>
      </c>
      <c r="F63" s="69">
        <v>0</v>
      </c>
      <c r="G63" s="71">
        <v>193323.23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2" customFormat="1" hidden="1" x14ac:dyDescent="0.3">
      <c r="A64" s="1"/>
      <c r="B64" s="8">
        <f t="shared" si="1"/>
        <v>76</v>
      </c>
      <c r="C64" s="8" t="s">
        <v>32</v>
      </c>
      <c r="D64" s="8" t="s">
        <v>89</v>
      </c>
      <c r="E64" s="12" t="s">
        <v>218</v>
      </c>
      <c r="F64" s="69">
        <v>0</v>
      </c>
      <c r="G64" s="71">
        <v>191224.74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2" customFormat="1" hidden="1" x14ac:dyDescent="0.3">
      <c r="A65" s="1"/>
      <c r="B65" s="8">
        <f t="shared" si="1"/>
        <v>77</v>
      </c>
      <c r="C65" s="7" t="s">
        <v>25</v>
      </c>
      <c r="D65" s="8" t="s">
        <v>90</v>
      </c>
      <c r="E65" s="12" t="s">
        <v>218</v>
      </c>
      <c r="F65" s="69">
        <v>0</v>
      </c>
      <c r="G65" s="71">
        <v>190825.07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s="2" customFormat="1" hidden="1" x14ac:dyDescent="0.3">
      <c r="A66" s="1"/>
      <c r="B66" s="8">
        <f t="shared" si="1"/>
        <v>78</v>
      </c>
      <c r="C66" s="7" t="s">
        <v>25</v>
      </c>
      <c r="D66" s="8" t="s">
        <v>91</v>
      </c>
      <c r="E66" s="12" t="s">
        <v>218</v>
      </c>
      <c r="F66" s="69">
        <v>0</v>
      </c>
      <c r="G66" s="71">
        <v>190618.43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s="2" customFormat="1" hidden="1" x14ac:dyDescent="0.3">
      <c r="A67" s="1"/>
      <c r="B67" s="8">
        <f t="shared" si="1"/>
        <v>79</v>
      </c>
      <c r="C67" s="8" t="s">
        <v>32</v>
      </c>
      <c r="D67" s="8" t="s">
        <v>92</v>
      </c>
      <c r="E67" s="12" t="s">
        <v>218</v>
      </c>
      <c r="F67" s="69">
        <v>0</v>
      </c>
      <c r="G67" s="71">
        <v>189836.49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s="2" customFormat="1" hidden="1" x14ac:dyDescent="0.3">
      <c r="A68" s="1"/>
      <c r="B68" s="8">
        <f t="shared" si="1"/>
        <v>80</v>
      </c>
      <c r="C68" s="8" t="s">
        <v>71</v>
      </c>
      <c r="D68" s="8" t="s">
        <v>93</v>
      </c>
      <c r="E68" s="12" t="s">
        <v>218</v>
      </c>
      <c r="F68" s="69">
        <v>0</v>
      </c>
      <c r="G68" s="71">
        <v>189792.54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s="2" customFormat="1" hidden="1" x14ac:dyDescent="0.3">
      <c r="A69" s="1"/>
      <c r="B69" s="8">
        <f t="shared" si="1"/>
        <v>81</v>
      </c>
      <c r="C69" s="8" t="s">
        <v>71</v>
      </c>
      <c r="D69" s="8" t="s">
        <v>94</v>
      </c>
      <c r="E69" s="12" t="s">
        <v>218</v>
      </c>
      <c r="F69" s="69">
        <v>0</v>
      </c>
      <c r="G69" s="71">
        <v>189688.44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s="2" customFormat="1" hidden="1" x14ac:dyDescent="0.3">
      <c r="A70" s="1"/>
      <c r="B70" s="8">
        <f t="shared" si="1"/>
        <v>82</v>
      </c>
      <c r="C70" s="8" t="s">
        <v>32</v>
      </c>
      <c r="D70" s="8" t="s">
        <v>95</v>
      </c>
      <c r="E70" s="12" t="s">
        <v>218</v>
      </c>
      <c r="F70" s="69">
        <v>0</v>
      </c>
      <c r="G70" s="71">
        <v>189669.07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s="2" customFormat="1" hidden="1" x14ac:dyDescent="0.3">
      <c r="A71" s="1"/>
      <c r="B71" s="8">
        <f t="shared" si="1"/>
        <v>83</v>
      </c>
      <c r="C71" s="8" t="s">
        <v>32</v>
      </c>
      <c r="D71" s="8" t="s">
        <v>96</v>
      </c>
      <c r="E71" s="12" t="s">
        <v>218</v>
      </c>
      <c r="F71" s="69"/>
      <c r="G71" s="71">
        <v>189669.07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s="2" customFormat="1" hidden="1" x14ac:dyDescent="0.3">
      <c r="A72" s="1"/>
      <c r="B72" s="8">
        <f t="shared" si="1"/>
        <v>84</v>
      </c>
      <c r="C72" s="8" t="s">
        <v>32</v>
      </c>
      <c r="D72" s="8" t="s">
        <v>97</v>
      </c>
      <c r="E72" s="12" t="s">
        <v>218</v>
      </c>
      <c r="F72" s="69">
        <v>0</v>
      </c>
      <c r="G72" s="71">
        <v>189654.53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s="2" customFormat="1" hidden="1" x14ac:dyDescent="0.3">
      <c r="A73" s="1"/>
      <c r="B73" s="8">
        <f t="shared" si="1"/>
        <v>85</v>
      </c>
      <c r="C73" s="8" t="s">
        <v>71</v>
      </c>
      <c r="D73" s="8" t="s">
        <v>98</v>
      </c>
      <c r="E73" s="12" t="s">
        <v>218</v>
      </c>
      <c r="F73" s="69">
        <v>0</v>
      </c>
      <c r="G73" s="71">
        <v>189654.53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s="2" customFormat="1" hidden="1" x14ac:dyDescent="0.3">
      <c r="A74" s="1"/>
      <c r="B74" s="8">
        <f t="shared" si="1"/>
        <v>86</v>
      </c>
      <c r="C74" s="8" t="s">
        <v>32</v>
      </c>
      <c r="D74" s="8" t="s">
        <v>99</v>
      </c>
      <c r="E74" s="12" t="s">
        <v>218</v>
      </c>
      <c r="F74" s="69">
        <v>0</v>
      </c>
      <c r="G74" s="71">
        <v>189579.87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s="2" customFormat="1" hidden="1" x14ac:dyDescent="0.3">
      <c r="A75" s="1"/>
      <c r="B75" s="8">
        <f t="shared" si="1"/>
        <v>87</v>
      </c>
      <c r="C75" s="8" t="s">
        <v>32</v>
      </c>
      <c r="D75" s="8" t="s">
        <v>100</v>
      </c>
      <c r="E75" s="12" t="s">
        <v>218</v>
      </c>
      <c r="F75" s="69">
        <v>0</v>
      </c>
      <c r="G75" s="71">
        <v>189579.87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s="2" customFormat="1" hidden="1" x14ac:dyDescent="0.3">
      <c r="A76" s="1"/>
      <c r="B76" s="8">
        <f t="shared" si="1"/>
        <v>88</v>
      </c>
      <c r="C76" s="8" t="s">
        <v>32</v>
      </c>
      <c r="D76" s="8" t="s">
        <v>101</v>
      </c>
      <c r="E76" s="12" t="s">
        <v>218</v>
      </c>
      <c r="F76" s="69">
        <v>0</v>
      </c>
      <c r="G76" s="71">
        <v>189505.21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s="2" customFormat="1" hidden="1" x14ac:dyDescent="0.3">
      <c r="A77" s="1"/>
      <c r="B77" s="8">
        <v>90</v>
      </c>
      <c r="C77" s="8" t="s">
        <v>79</v>
      </c>
      <c r="D77" s="8" t="s">
        <v>102</v>
      </c>
      <c r="E77" s="12" t="s">
        <v>218</v>
      </c>
      <c r="F77" s="69">
        <v>0</v>
      </c>
      <c r="G77" s="71">
        <v>176274.7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s="2" customFormat="1" hidden="1" x14ac:dyDescent="0.3">
      <c r="A78" s="1"/>
      <c r="B78" s="8">
        <f t="shared" ref="B78:B119" si="2">+B77+1</f>
        <v>91</v>
      </c>
      <c r="C78" s="8" t="s">
        <v>23</v>
      </c>
      <c r="D78" s="8" t="s">
        <v>103</v>
      </c>
      <c r="E78" s="12" t="s">
        <v>218</v>
      </c>
      <c r="F78" s="69">
        <v>0</v>
      </c>
      <c r="G78" s="71">
        <v>175886.07999999999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s="2" customFormat="1" hidden="1" x14ac:dyDescent="0.3">
      <c r="A79" s="1"/>
      <c r="B79" s="8">
        <f t="shared" si="2"/>
        <v>92</v>
      </c>
      <c r="C79" s="8" t="s">
        <v>23</v>
      </c>
      <c r="D79" s="8" t="s">
        <v>104</v>
      </c>
      <c r="E79" s="12" t="s">
        <v>218</v>
      </c>
      <c r="F79" s="69">
        <v>0</v>
      </c>
      <c r="G79" s="71">
        <v>175108.84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s="2" customFormat="1" hidden="1" x14ac:dyDescent="0.3">
      <c r="A80" s="1"/>
      <c r="B80" s="8">
        <f t="shared" si="2"/>
        <v>93</v>
      </c>
      <c r="C80" s="8" t="s">
        <v>953</v>
      </c>
      <c r="D80" s="8" t="s">
        <v>105</v>
      </c>
      <c r="E80" s="12" t="s">
        <v>218</v>
      </c>
      <c r="F80" s="69">
        <v>0</v>
      </c>
      <c r="G80" s="71">
        <v>173517.34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s="2" customFormat="1" hidden="1" x14ac:dyDescent="0.3">
      <c r="A81" s="1"/>
      <c r="B81" s="8">
        <f t="shared" si="2"/>
        <v>94</v>
      </c>
      <c r="C81" s="8" t="s">
        <v>47</v>
      </c>
      <c r="D81" s="8" t="s">
        <v>106</v>
      </c>
      <c r="E81" s="12" t="s">
        <v>218</v>
      </c>
      <c r="F81" s="69">
        <v>0</v>
      </c>
      <c r="G81" s="71">
        <v>173517.34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s="2" customFormat="1" hidden="1" x14ac:dyDescent="0.3">
      <c r="A82" s="1"/>
      <c r="B82" s="8">
        <f t="shared" si="2"/>
        <v>95</v>
      </c>
      <c r="C82" s="8" t="s">
        <v>47</v>
      </c>
      <c r="D82" s="8" t="s">
        <v>107</v>
      </c>
      <c r="E82" s="12" t="s">
        <v>218</v>
      </c>
      <c r="F82" s="69">
        <v>0</v>
      </c>
      <c r="G82" s="71">
        <v>173517.34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s="2" customFormat="1" hidden="1" x14ac:dyDescent="0.3">
      <c r="A83" s="1"/>
      <c r="B83" s="8">
        <f t="shared" si="2"/>
        <v>96</v>
      </c>
      <c r="C83" s="8" t="s">
        <v>47</v>
      </c>
      <c r="D83" s="8" t="s">
        <v>108</v>
      </c>
      <c r="E83" s="12" t="s">
        <v>218</v>
      </c>
      <c r="F83" s="69">
        <v>0</v>
      </c>
      <c r="G83" s="71">
        <v>172843.58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s="2" customFormat="1" hidden="1" x14ac:dyDescent="0.3">
      <c r="A84" s="1"/>
      <c r="B84" s="8">
        <f t="shared" si="2"/>
        <v>97</v>
      </c>
      <c r="C84" s="7" t="s">
        <v>25</v>
      </c>
      <c r="D84" s="8" t="s">
        <v>109</v>
      </c>
      <c r="E84" s="12" t="s">
        <v>218</v>
      </c>
      <c r="F84" s="69">
        <v>0</v>
      </c>
      <c r="G84" s="71">
        <v>150089.01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s="2" customFormat="1" hidden="1" x14ac:dyDescent="0.3">
      <c r="A85" s="1"/>
      <c r="B85" s="8">
        <f t="shared" si="2"/>
        <v>98</v>
      </c>
      <c r="C85" s="8" t="s">
        <v>32</v>
      </c>
      <c r="D85" s="8" t="s">
        <v>110</v>
      </c>
      <c r="E85" s="12" t="s">
        <v>218</v>
      </c>
      <c r="F85" s="69">
        <v>0</v>
      </c>
      <c r="G85" s="71">
        <v>147095.79999999999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s="2" customFormat="1" hidden="1" x14ac:dyDescent="0.3">
      <c r="A86" s="1"/>
      <c r="B86" s="8">
        <f t="shared" si="2"/>
        <v>99</v>
      </c>
      <c r="C86" s="7" t="s">
        <v>25</v>
      </c>
      <c r="D86" s="8" t="s">
        <v>111</v>
      </c>
      <c r="E86" s="12" t="s">
        <v>218</v>
      </c>
      <c r="F86" s="69">
        <v>0</v>
      </c>
      <c r="G86" s="71">
        <v>146108.54999999999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2" customFormat="1" hidden="1" x14ac:dyDescent="0.3">
      <c r="A87" s="1"/>
      <c r="B87" s="8">
        <f t="shared" si="2"/>
        <v>100</v>
      </c>
      <c r="C87" s="7" t="s">
        <v>25</v>
      </c>
      <c r="D87" s="8" t="s">
        <v>112</v>
      </c>
      <c r="E87" s="12" t="s">
        <v>218</v>
      </c>
      <c r="F87" s="69">
        <v>0</v>
      </c>
      <c r="G87" s="71">
        <v>143113.81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2" customFormat="1" hidden="1" x14ac:dyDescent="0.3">
      <c r="A88" s="1"/>
      <c r="B88" s="8">
        <f t="shared" si="2"/>
        <v>101</v>
      </c>
      <c r="C88" s="7" t="s">
        <v>25</v>
      </c>
      <c r="D88" s="8" t="s">
        <v>113</v>
      </c>
      <c r="E88" s="12" t="s">
        <v>218</v>
      </c>
      <c r="F88" s="69">
        <v>0</v>
      </c>
      <c r="G88" s="71">
        <v>139236.76999999999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2" customFormat="1" hidden="1" x14ac:dyDescent="0.3">
      <c r="A89" s="1"/>
      <c r="B89" s="8">
        <f t="shared" si="2"/>
        <v>102</v>
      </c>
      <c r="C89" s="8" t="s">
        <v>15</v>
      </c>
      <c r="D89" s="8" t="s">
        <v>114</v>
      </c>
      <c r="E89" s="12" t="s">
        <v>218</v>
      </c>
      <c r="F89" s="69">
        <v>0</v>
      </c>
      <c r="G89" s="71">
        <v>115960.67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2" customFormat="1" hidden="1" x14ac:dyDescent="0.3">
      <c r="A90" s="1"/>
      <c r="B90" s="8">
        <f t="shared" si="2"/>
        <v>103</v>
      </c>
      <c r="C90" s="8" t="s">
        <v>15</v>
      </c>
      <c r="D90" s="8" t="s">
        <v>115</v>
      </c>
      <c r="E90" s="12" t="s">
        <v>218</v>
      </c>
      <c r="F90" s="69">
        <v>0</v>
      </c>
      <c r="G90" s="71">
        <v>85737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2" customFormat="1" hidden="1" x14ac:dyDescent="0.3">
      <c r="A91" s="1"/>
      <c r="B91" s="8">
        <f t="shared" si="2"/>
        <v>104</v>
      </c>
      <c r="C91" s="8" t="s">
        <v>47</v>
      </c>
      <c r="D91" s="8" t="s">
        <v>116</v>
      </c>
      <c r="E91" s="12" t="s">
        <v>218</v>
      </c>
      <c r="F91" s="69">
        <v>0</v>
      </c>
      <c r="G91" s="71">
        <v>75786.53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2" customFormat="1" hidden="1" x14ac:dyDescent="0.3">
      <c r="A92" s="1"/>
      <c r="B92" s="8">
        <f t="shared" si="2"/>
        <v>105</v>
      </c>
      <c r="C92" s="7" t="s">
        <v>25</v>
      </c>
      <c r="D92" s="8" t="s">
        <v>117</v>
      </c>
      <c r="E92" s="12" t="s">
        <v>218</v>
      </c>
      <c r="F92" s="69">
        <v>0</v>
      </c>
      <c r="G92" s="71">
        <v>71883.69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2" customFormat="1" hidden="1" x14ac:dyDescent="0.3">
      <c r="A93" s="1"/>
      <c r="B93" s="8">
        <f t="shared" si="2"/>
        <v>106</v>
      </c>
      <c r="C93" s="8" t="s">
        <v>58</v>
      </c>
      <c r="D93" s="8" t="s">
        <v>118</v>
      </c>
      <c r="E93" s="12" t="s">
        <v>218</v>
      </c>
      <c r="F93" s="69">
        <v>0</v>
      </c>
      <c r="G93" s="71">
        <v>38020.74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2" customFormat="1" hidden="1" x14ac:dyDescent="0.3">
      <c r="A94" s="1"/>
      <c r="B94" s="8">
        <f t="shared" si="2"/>
        <v>107</v>
      </c>
      <c r="C94" s="8" t="s">
        <v>1</v>
      </c>
      <c r="D94" s="8" t="s">
        <v>119</v>
      </c>
      <c r="E94" s="12" t="s">
        <v>218</v>
      </c>
      <c r="F94" s="69">
        <v>0</v>
      </c>
      <c r="G94" s="71">
        <v>27501.83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2" customFormat="1" hidden="1" x14ac:dyDescent="0.3">
      <c r="A95" s="1"/>
      <c r="B95" s="8">
        <f t="shared" si="2"/>
        <v>108</v>
      </c>
      <c r="C95" s="8" t="s">
        <v>28</v>
      </c>
      <c r="D95" s="8" t="s">
        <v>120</v>
      </c>
      <c r="E95" s="12" t="s">
        <v>218</v>
      </c>
      <c r="F95" s="69">
        <v>0</v>
      </c>
      <c r="G95" s="71">
        <v>27501.83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2" customFormat="1" hidden="1" x14ac:dyDescent="0.3">
      <c r="A96" s="1"/>
      <c r="B96" s="8">
        <f t="shared" si="2"/>
        <v>109</v>
      </c>
      <c r="C96" s="8" t="s">
        <v>953</v>
      </c>
      <c r="D96" s="8" t="s">
        <v>121</v>
      </c>
      <c r="E96" s="12" t="s">
        <v>218</v>
      </c>
      <c r="F96" s="69">
        <v>0</v>
      </c>
      <c r="G96" s="71">
        <v>23251.49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2" customFormat="1" hidden="1" x14ac:dyDescent="0.3">
      <c r="A97" s="1"/>
      <c r="B97" s="8">
        <f t="shared" si="2"/>
        <v>110</v>
      </c>
      <c r="C97" s="8" t="s">
        <v>953</v>
      </c>
      <c r="D97" s="8" t="s">
        <v>122</v>
      </c>
      <c r="E97" s="12" t="s">
        <v>218</v>
      </c>
      <c r="F97" s="69">
        <v>0</v>
      </c>
      <c r="G97" s="71">
        <v>23251.49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2" customFormat="1" hidden="1" x14ac:dyDescent="0.3">
      <c r="A98" s="1"/>
      <c r="B98" s="8">
        <f t="shared" si="2"/>
        <v>111</v>
      </c>
      <c r="C98" s="8" t="s">
        <v>953</v>
      </c>
      <c r="D98" s="8" t="s">
        <v>123</v>
      </c>
      <c r="E98" s="12" t="s">
        <v>218</v>
      </c>
      <c r="F98" s="69">
        <v>0</v>
      </c>
      <c r="G98" s="71">
        <v>22536.65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2" customFormat="1" hidden="1" x14ac:dyDescent="0.3">
      <c r="A99" s="1"/>
      <c r="B99" s="8">
        <f t="shared" si="2"/>
        <v>112</v>
      </c>
      <c r="C99" s="8" t="s">
        <v>15</v>
      </c>
      <c r="D99" s="8" t="s">
        <v>124</v>
      </c>
      <c r="E99" s="12" t="s">
        <v>218</v>
      </c>
      <c r="F99" s="69">
        <v>0</v>
      </c>
      <c r="G99" s="71">
        <v>22536.65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2" customFormat="1" hidden="1" x14ac:dyDescent="0.3">
      <c r="A100" s="1"/>
      <c r="B100" s="8">
        <f t="shared" si="2"/>
        <v>113</v>
      </c>
      <c r="C100" s="8" t="s">
        <v>15</v>
      </c>
      <c r="D100" s="8" t="s">
        <v>125</v>
      </c>
      <c r="E100" s="12" t="s">
        <v>218</v>
      </c>
      <c r="F100" s="69">
        <v>0</v>
      </c>
      <c r="G100" s="71">
        <v>22536.65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2" customFormat="1" hidden="1" x14ac:dyDescent="0.3">
      <c r="A101" s="1"/>
      <c r="B101" s="8">
        <f t="shared" si="2"/>
        <v>114</v>
      </c>
      <c r="C101" s="8" t="s">
        <v>47</v>
      </c>
      <c r="D101" s="8" t="s">
        <v>126</v>
      </c>
      <c r="E101" s="12" t="s">
        <v>218</v>
      </c>
      <c r="F101" s="69">
        <v>0</v>
      </c>
      <c r="G101" s="71">
        <v>22536.65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2" customFormat="1" hidden="1" x14ac:dyDescent="0.3">
      <c r="A102" s="1"/>
      <c r="B102" s="8">
        <f t="shared" si="2"/>
        <v>115</v>
      </c>
      <c r="C102" s="8" t="s">
        <v>47</v>
      </c>
      <c r="D102" s="8" t="s">
        <v>127</v>
      </c>
      <c r="E102" s="12" t="s">
        <v>218</v>
      </c>
      <c r="F102" s="69">
        <v>0</v>
      </c>
      <c r="G102" s="71">
        <v>22536.65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2" customFormat="1" hidden="1" x14ac:dyDescent="0.3">
      <c r="A103" s="1"/>
      <c r="B103" s="8">
        <f t="shared" si="2"/>
        <v>116</v>
      </c>
      <c r="C103" s="8" t="s">
        <v>47</v>
      </c>
      <c r="D103" s="8" t="s">
        <v>128</v>
      </c>
      <c r="E103" s="12" t="s">
        <v>218</v>
      </c>
      <c r="F103" s="69">
        <v>0</v>
      </c>
      <c r="G103" s="71">
        <v>22536.65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2" customFormat="1" hidden="1" x14ac:dyDescent="0.3">
      <c r="A104" s="1"/>
      <c r="B104" s="8">
        <f t="shared" si="2"/>
        <v>117</v>
      </c>
      <c r="C104" s="8" t="s">
        <v>953</v>
      </c>
      <c r="D104" s="8" t="s">
        <v>129</v>
      </c>
      <c r="E104" s="12" t="s">
        <v>218</v>
      </c>
      <c r="F104" s="69">
        <v>0</v>
      </c>
      <c r="G104" s="71">
        <v>22536.65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2" customFormat="1" hidden="1" x14ac:dyDescent="0.3">
      <c r="A105" s="1"/>
      <c r="B105" s="8">
        <f t="shared" si="2"/>
        <v>118</v>
      </c>
      <c r="C105" s="8" t="s">
        <v>47</v>
      </c>
      <c r="D105" s="8" t="s">
        <v>130</v>
      </c>
      <c r="E105" s="12" t="s">
        <v>218</v>
      </c>
      <c r="F105" s="69">
        <v>0</v>
      </c>
      <c r="G105" s="69">
        <v>20708.22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2" customFormat="1" hidden="1" x14ac:dyDescent="0.3">
      <c r="A106" s="1"/>
      <c r="B106" s="8">
        <f t="shared" si="2"/>
        <v>119</v>
      </c>
      <c r="C106" s="8" t="s">
        <v>35</v>
      </c>
      <c r="D106" s="8" t="s">
        <v>131</v>
      </c>
      <c r="E106" s="12" t="s">
        <v>218</v>
      </c>
      <c r="F106" s="69">
        <v>0</v>
      </c>
      <c r="G106" s="71">
        <v>32087.16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2" customFormat="1" hidden="1" x14ac:dyDescent="0.3">
      <c r="A107" s="1"/>
      <c r="B107" s="8">
        <f t="shared" si="2"/>
        <v>120</v>
      </c>
      <c r="C107" s="8" t="s">
        <v>64</v>
      </c>
      <c r="D107" s="8" t="s">
        <v>132</v>
      </c>
      <c r="E107" s="12" t="s">
        <v>218</v>
      </c>
      <c r="F107" s="69">
        <v>0</v>
      </c>
      <c r="G107" s="71">
        <v>18731.25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2" customFormat="1" hidden="1" x14ac:dyDescent="0.3">
      <c r="A108" s="1"/>
      <c r="B108" s="8">
        <f t="shared" si="2"/>
        <v>121</v>
      </c>
      <c r="C108" s="8" t="s">
        <v>47</v>
      </c>
      <c r="D108" s="8" t="s">
        <v>133</v>
      </c>
      <c r="E108" s="12" t="s">
        <v>218</v>
      </c>
      <c r="F108" s="69">
        <v>0</v>
      </c>
      <c r="G108" s="71">
        <v>18164.95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2" customFormat="1" hidden="1" x14ac:dyDescent="0.3">
      <c r="A109" s="1"/>
      <c r="B109" s="8">
        <f t="shared" si="2"/>
        <v>122</v>
      </c>
      <c r="C109" s="8" t="s">
        <v>64</v>
      </c>
      <c r="D109" s="8" t="s">
        <v>134</v>
      </c>
      <c r="E109" s="12" t="s">
        <v>218</v>
      </c>
      <c r="F109" s="69">
        <v>0</v>
      </c>
      <c r="G109" s="71">
        <v>17847.419999999998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2" customFormat="1" hidden="1" x14ac:dyDescent="0.3">
      <c r="A110" s="1"/>
      <c r="B110" s="8">
        <f t="shared" si="2"/>
        <v>123</v>
      </c>
      <c r="C110" s="8" t="s">
        <v>15</v>
      </c>
      <c r="D110" s="8" t="s">
        <v>135</v>
      </c>
      <c r="E110" s="12" t="s">
        <v>218</v>
      </c>
      <c r="F110" s="69">
        <v>0</v>
      </c>
      <c r="G110" s="71">
        <v>12900.73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2" customFormat="1" hidden="1" x14ac:dyDescent="0.3">
      <c r="A111" s="1"/>
      <c r="B111" s="8">
        <f t="shared" si="2"/>
        <v>124</v>
      </c>
      <c r="C111" s="8" t="s">
        <v>64</v>
      </c>
      <c r="D111" s="8" t="s">
        <v>136</v>
      </c>
      <c r="E111" s="12" t="s">
        <v>218</v>
      </c>
      <c r="F111" s="69">
        <v>0</v>
      </c>
      <c r="G111" s="71">
        <v>11271.78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2" customFormat="1" hidden="1" x14ac:dyDescent="0.3">
      <c r="A112" s="1"/>
      <c r="B112" s="8">
        <f t="shared" si="2"/>
        <v>125</v>
      </c>
      <c r="C112" s="7" t="s">
        <v>25</v>
      </c>
      <c r="D112" s="8" t="s">
        <v>137</v>
      </c>
      <c r="E112" s="12" t="s">
        <v>218</v>
      </c>
      <c r="F112" s="69">
        <v>0</v>
      </c>
      <c r="G112" s="71">
        <v>11168.36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2" customFormat="1" hidden="1" x14ac:dyDescent="0.3">
      <c r="A113" s="1"/>
      <c r="B113" s="8">
        <f t="shared" si="2"/>
        <v>126</v>
      </c>
      <c r="C113" s="7" t="s">
        <v>25</v>
      </c>
      <c r="D113" s="8" t="s">
        <v>138</v>
      </c>
      <c r="E113" s="12" t="s">
        <v>218</v>
      </c>
      <c r="F113" s="69">
        <v>0</v>
      </c>
      <c r="G113" s="71">
        <v>11139.94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2" customFormat="1" hidden="1" x14ac:dyDescent="0.3">
      <c r="A114" s="1"/>
      <c r="B114" s="8">
        <f t="shared" si="2"/>
        <v>127</v>
      </c>
      <c r="C114" s="8" t="s">
        <v>64</v>
      </c>
      <c r="D114" s="8" t="s">
        <v>139</v>
      </c>
      <c r="E114" s="12" t="s">
        <v>218</v>
      </c>
      <c r="F114" s="69">
        <v>0</v>
      </c>
      <c r="G114" s="71">
        <v>11064.94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2" customFormat="1" hidden="1" x14ac:dyDescent="0.3">
      <c r="A115" s="1"/>
      <c r="B115" s="8">
        <f t="shared" si="2"/>
        <v>128</v>
      </c>
      <c r="C115" s="7" t="s">
        <v>25</v>
      </c>
      <c r="D115" s="8" t="s">
        <v>140</v>
      </c>
      <c r="E115" s="12" t="s">
        <v>218</v>
      </c>
      <c r="F115" s="69">
        <v>0</v>
      </c>
      <c r="G115" s="71">
        <v>11064.94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2" customFormat="1" hidden="1" x14ac:dyDescent="0.3">
      <c r="A116" s="1"/>
      <c r="B116" s="8">
        <f t="shared" si="2"/>
        <v>129</v>
      </c>
      <c r="C116" s="8" t="s">
        <v>47</v>
      </c>
      <c r="D116" s="8" t="s">
        <v>141</v>
      </c>
      <c r="E116" s="12" t="s">
        <v>218</v>
      </c>
      <c r="F116" s="69">
        <v>0</v>
      </c>
      <c r="G116" s="71">
        <v>11064.94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2" customFormat="1" hidden="1" x14ac:dyDescent="0.3">
      <c r="A117" s="1"/>
      <c r="B117" s="8">
        <f t="shared" si="2"/>
        <v>130</v>
      </c>
      <c r="C117" s="8" t="s">
        <v>32</v>
      </c>
      <c r="D117" s="8" t="s">
        <v>142</v>
      </c>
      <c r="E117" s="12" t="s">
        <v>218</v>
      </c>
      <c r="F117" s="69">
        <v>0</v>
      </c>
      <c r="G117" s="71">
        <v>8697.49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2" customFormat="1" hidden="1" x14ac:dyDescent="0.3">
      <c r="A118" s="1"/>
      <c r="B118" s="8">
        <f t="shared" si="2"/>
        <v>131</v>
      </c>
      <c r="C118" s="7" t="s">
        <v>25</v>
      </c>
      <c r="D118" s="8" t="s">
        <v>143</v>
      </c>
      <c r="E118" s="12" t="s">
        <v>1690</v>
      </c>
      <c r="F118" s="69">
        <v>0</v>
      </c>
      <c r="G118" s="71">
        <f>25000*2</f>
        <v>50000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2" customFormat="1" hidden="1" x14ac:dyDescent="0.3">
      <c r="A119" s="1"/>
      <c r="B119" s="8">
        <f t="shared" si="2"/>
        <v>132</v>
      </c>
      <c r="C119" s="7" t="s">
        <v>25</v>
      </c>
      <c r="D119" s="8" t="s">
        <v>144</v>
      </c>
      <c r="E119" s="12" t="s">
        <v>218</v>
      </c>
      <c r="F119" s="69">
        <v>0</v>
      </c>
      <c r="G119" s="71">
        <v>230000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2" customFormat="1" hidden="1" x14ac:dyDescent="0.3">
      <c r="A120" s="1"/>
      <c r="B120" s="8">
        <v>135</v>
      </c>
      <c r="C120" s="8" t="s">
        <v>6</v>
      </c>
      <c r="D120" s="8" t="s">
        <v>145</v>
      </c>
      <c r="E120" s="12" t="s">
        <v>218</v>
      </c>
      <c r="F120" s="69">
        <v>0</v>
      </c>
      <c r="G120" s="71">
        <v>346435.84000000003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2" customFormat="1" hidden="1" x14ac:dyDescent="0.3">
      <c r="A121" s="1"/>
      <c r="B121" s="8">
        <f t="shared" ref="B121:B152" si="3">+B120+1</f>
        <v>136</v>
      </c>
      <c r="C121" s="8" t="s">
        <v>8</v>
      </c>
      <c r="D121" s="8" t="s">
        <v>146</v>
      </c>
      <c r="E121" s="12" t="s">
        <v>218</v>
      </c>
      <c r="F121" s="69">
        <v>0</v>
      </c>
      <c r="G121" s="71">
        <v>102209.52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2" customFormat="1" hidden="1" x14ac:dyDescent="0.3">
      <c r="A122" s="1"/>
      <c r="B122" s="8">
        <f t="shared" si="3"/>
        <v>137</v>
      </c>
      <c r="C122" s="8" t="s">
        <v>8</v>
      </c>
      <c r="D122" s="8" t="s">
        <v>147</v>
      </c>
      <c r="E122" s="12" t="s">
        <v>218</v>
      </c>
      <c r="F122" s="69">
        <v>0</v>
      </c>
      <c r="G122" s="71">
        <v>84212.85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2" customFormat="1" hidden="1" x14ac:dyDescent="0.3">
      <c r="A123" s="1"/>
      <c r="B123" s="8">
        <f t="shared" si="3"/>
        <v>138</v>
      </c>
      <c r="C123" s="8" t="s">
        <v>8</v>
      </c>
      <c r="D123" s="8" t="s">
        <v>148</v>
      </c>
      <c r="E123" s="12" t="s">
        <v>218</v>
      </c>
      <c r="F123" s="69">
        <v>0</v>
      </c>
      <c r="G123" s="71">
        <v>554980.9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2" customFormat="1" hidden="1" x14ac:dyDescent="0.3">
      <c r="A124" s="1"/>
      <c r="B124" s="8">
        <f t="shared" si="3"/>
        <v>139</v>
      </c>
      <c r="C124" s="8" t="s">
        <v>8</v>
      </c>
      <c r="D124" s="8" t="s">
        <v>149</v>
      </c>
      <c r="E124" s="12" t="s">
        <v>218</v>
      </c>
      <c r="F124" s="69">
        <v>0</v>
      </c>
      <c r="G124" s="71">
        <v>305164.38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2" customFormat="1" hidden="1" x14ac:dyDescent="0.3">
      <c r="A125" s="1"/>
      <c r="B125" s="8">
        <f t="shared" si="3"/>
        <v>140</v>
      </c>
      <c r="C125" s="8" t="s">
        <v>35</v>
      </c>
      <c r="D125" s="8" t="s">
        <v>150</v>
      </c>
      <c r="E125" s="12" t="s">
        <v>218</v>
      </c>
      <c r="F125" s="69">
        <v>0</v>
      </c>
      <c r="G125" s="71">
        <v>170300.37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2" customFormat="1" hidden="1" x14ac:dyDescent="0.3">
      <c r="A126" s="1"/>
      <c r="B126" s="8">
        <f t="shared" si="3"/>
        <v>141</v>
      </c>
      <c r="C126" s="8" t="s">
        <v>6</v>
      </c>
      <c r="D126" s="8" t="s">
        <v>151</v>
      </c>
      <c r="E126" s="12" t="s">
        <v>218</v>
      </c>
      <c r="F126" s="69">
        <v>0</v>
      </c>
      <c r="G126" s="71">
        <v>170300.37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2" customFormat="1" hidden="1" x14ac:dyDescent="0.3">
      <c r="A127" s="1"/>
      <c r="B127" s="8">
        <f t="shared" si="3"/>
        <v>142</v>
      </c>
      <c r="C127" s="8" t="s">
        <v>6</v>
      </c>
      <c r="D127" s="8" t="s">
        <v>152</v>
      </c>
      <c r="E127" s="12" t="s">
        <v>218</v>
      </c>
      <c r="F127" s="69">
        <v>0</v>
      </c>
      <c r="G127" s="71">
        <v>18164.95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2" customFormat="1" hidden="1" x14ac:dyDescent="0.3">
      <c r="A128" s="1"/>
      <c r="B128" s="8">
        <f t="shared" si="3"/>
        <v>143</v>
      </c>
      <c r="C128" s="8" t="s">
        <v>6</v>
      </c>
      <c r="D128" s="8" t="s">
        <v>153</v>
      </c>
      <c r="E128" s="12" t="s">
        <v>218</v>
      </c>
      <c r="F128" s="69">
        <v>0</v>
      </c>
      <c r="G128" s="71">
        <v>586663.76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2" customFormat="1" hidden="1" x14ac:dyDescent="0.3">
      <c r="A129" s="1"/>
      <c r="B129" s="8">
        <f t="shared" si="3"/>
        <v>144</v>
      </c>
      <c r="C129" s="8" t="s">
        <v>79</v>
      </c>
      <c r="D129" s="8" t="s">
        <v>2921</v>
      </c>
      <c r="E129" s="12" t="s">
        <v>218</v>
      </c>
      <c r="F129" s="69">
        <v>0</v>
      </c>
      <c r="G129" s="71">
        <v>22536.65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s="2" customFormat="1" hidden="1" x14ac:dyDescent="0.3">
      <c r="A130" s="1"/>
      <c r="B130" s="8">
        <f t="shared" si="3"/>
        <v>145</v>
      </c>
      <c r="C130" s="8" t="s">
        <v>64</v>
      </c>
      <c r="D130" s="8" t="s">
        <v>154</v>
      </c>
      <c r="E130" s="12" t="s">
        <v>218</v>
      </c>
      <c r="F130" s="69">
        <v>0</v>
      </c>
      <c r="G130" s="71">
        <v>8790.25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s="2" customFormat="1" hidden="1" x14ac:dyDescent="0.3">
      <c r="A131" s="1"/>
      <c r="B131" s="8">
        <f t="shared" si="3"/>
        <v>146</v>
      </c>
      <c r="C131" s="8" t="s">
        <v>64</v>
      </c>
      <c r="D131" s="8" t="s">
        <v>155</v>
      </c>
      <c r="E131" s="12" t="s">
        <v>218</v>
      </c>
      <c r="F131" s="69">
        <v>0</v>
      </c>
      <c r="G131" s="71">
        <v>8864.91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s="2" customFormat="1" hidden="1" x14ac:dyDescent="0.3">
      <c r="A132" s="1"/>
      <c r="B132" s="8">
        <f t="shared" si="3"/>
        <v>147</v>
      </c>
      <c r="C132" s="8" t="s">
        <v>32</v>
      </c>
      <c r="D132" s="8" t="s">
        <v>156</v>
      </c>
      <c r="E132" s="12" t="s">
        <v>218</v>
      </c>
      <c r="F132" s="69">
        <v>0</v>
      </c>
      <c r="G132" s="71">
        <v>189747.29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s="2" customFormat="1" hidden="1" x14ac:dyDescent="0.3">
      <c r="A133" s="1"/>
      <c r="B133" s="8">
        <f t="shared" si="3"/>
        <v>148</v>
      </c>
      <c r="C133" s="8" t="s">
        <v>32</v>
      </c>
      <c r="D133" s="8" t="s">
        <v>157</v>
      </c>
      <c r="E133" s="12" t="s">
        <v>218</v>
      </c>
      <c r="F133" s="69">
        <v>0</v>
      </c>
      <c r="G133" s="71">
        <v>286685.01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2" customFormat="1" hidden="1" x14ac:dyDescent="0.3">
      <c r="A134" s="1"/>
      <c r="B134" s="8">
        <f t="shared" si="3"/>
        <v>149</v>
      </c>
      <c r="C134" s="8" t="s">
        <v>158</v>
      </c>
      <c r="D134" s="8" t="s">
        <v>159</v>
      </c>
      <c r="E134" s="12" t="s">
        <v>218</v>
      </c>
      <c r="F134" s="69">
        <v>0</v>
      </c>
      <c r="G134" s="71">
        <v>659107.83999999997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2" customFormat="1" hidden="1" x14ac:dyDescent="0.3">
      <c r="A135" s="1"/>
      <c r="B135" s="8">
        <f t="shared" si="3"/>
        <v>150</v>
      </c>
      <c r="C135" s="8" t="s">
        <v>158</v>
      </c>
      <c r="D135" s="8" t="s">
        <v>160</v>
      </c>
      <c r="E135" s="12" t="s">
        <v>218</v>
      </c>
      <c r="F135" s="69">
        <v>0</v>
      </c>
      <c r="G135" s="71">
        <v>189717.88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2" customFormat="1" hidden="1" x14ac:dyDescent="0.3">
      <c r="A136" s="1"/>
      <c r="B136" s="8">
        <f t="shared" si="3"/>
        <v>151</v>
      </c>
      <c r="C136" s="8" t="s">
        <v>158</v>
      </c>
      <c r="D136" s="8" t="s">
        <v>161</v>
      </c>
      <c r="E136" s="12" t="s">
        <v>218</v>
      </c>
      <c r="F136" s="69">
        <v>0</v>
      </c>
      <c r="G136" s="71">
        <v>189717.88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2" customFormat="1" hidden="1" x14ac:dyDescent="0.3">
      <c r="A137" s="1"/>
      <c r="B137" s="8">
        <f t="shared" si="3"/>
        <v>152</v>
      </c>
      <c r="C137" s="8" t="s">
        <v>158</v>
      </c>
      <c r="D137" s="8" t="s">
        <v>162</v>
      </c>
      <c r="E137" s="12" t="s">
        <v>218</v>
      </c>
      <c r="F137" s="69">
        <v>0</v>
      </c>
      <c r="G137" s="71">
        <v>555405.89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2" customFormat="1" hidden="1" x14ac:dyDescent="0.3">
      <c r="A138" s="1"/>
      <c r="B138" s="8">
        <f t="shared" si="3"/>
        <v>153</v>
      </c>
      <c r="C138" s="8" t="s">
        <v>158</v>
      </c>
      <c r="D138" s="8" t="s">
        <v>163</v>
      </c>
      <c r="E138" s="12" t="s">
        <v>218</v>
      </c>
      <c r="F138" s="69">
        <v>0</v>
      </c>
      <c r="G138" s="71">
        <v>485617.09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s="2" customFormat="1" hidden="1" x14ac:dyDescent="0.3">
      <c r="A139" s="1"/>
      <c r="B139" s="8">
        <f t="shared" si="3"/>
        <v>154</v>
      </c>
      <c r="C139" s="8" t="s">
        <v>35</v>
      </c>
      <c r="D139" s="8" t="s">
        <v>164</v>
      </c>
      <c r="E139" s="12" t="s">
        <v>218</v>
      </c>
      <c r="F139" s="69">
        <v>0</v>
      </c>
      <c r="G139" s="71">
        <v>369894.7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s="2" customFormat="1" hidden="1" x14ac:dyDescent="0.3">
      <c r="A140" s="1"/>
      <c r="B140" s="8">
        <f t="shared" si="3"/>
        <v>155</v>
      </c>
      <c r="C140" s="8" t="s">
        <v>35</v>
      </c>
      <c r="D140" s="8" t="s">
        <v>165</v>
      </c>
      <c r="E140" s="12" t="s">
        <v>218</v>
      </c>
      <c r="F140" s="69">
        <v>0</v>
      </c>
      <c r="G140" s="71">
        <v>8999.36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2" customFormat="1" hidden="1" x14ac:dyDescent="0.3">
      <c r="A141" s="1"/>
      <c r="B141" s="8">
        <f t="shared" si="3"/>
        <v>156</v>
      </c>
      <c r="C141" s="7" t="s">
        <v>25</v>
      </c>
      <c r="D141" s="8" t="s">
        <v>166</v>
      </c>
      <c r="E141" s="12" t="s">
        <v>218</v>
      </c>
      <c r="F141" s="69">
        <v>0</v>
      </c>
      <c r="G141" s="71">
        <v>242923.73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2" customFormat="1" hidden="1" x14ac:dyDescent="0.3">
      <c r="A142" s="1"/>
      <c r="B142" s="8">
        <f t="shared" si="3"/>
        <v>157</v>
      </c>
      <c r="C142" s="7" t="s">
        <v>25</v>
      </c>
      <c r="D142" s="8" t="s">
        <v>167</v>
      </c>
      <c r="E142" s="12" t="s">
        <v>218</v>
      </c>
      <c r="F142" s="69">
        <v>0</v>
      </c>
      <c r="G142" s="71">
        <v>11064.94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2" customFormat="1" hidden="1" x14ac:dyDescent="0.3">
      <c r="A143" s="1"/>
      <c r="B143" s="8">
        <f t="shared" si="3"/>
        <v>158</v>
      </c>
      <c r="C143" s="8" t="s">
        <v>8</v>
      </c>
      <c r="D143" s="8" t="s">
        <v>168</v>
      </c>
      <c r="E143" s="12" t="s">
        <v>218</v>
      </c>
      <c r="F143" s="69">
        <v>0</v>
      </c>
      <c r="G143" s="71">
        <v>336907.31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2" customFormat="1" hidden="1" x14ac:dyDescent="0.3">
      <c r="A144" s="1"/>
      <c r="B144" s="8">
        <f t="shared" si="3"/>
        <v>159</v>
      </c>
      <c r="C144" s="8" t="s">
        <v>8</v>
      </c>
      <c r="D144" s="8" t="s">
        <v>169</v>
      </c>
      <c r="E144" s="12" t="s">
        <v>218</v>
      </c>
      <c r="F144" s="69">
        <v>0</v>
      </c>
      <c r="G144" s="71">
        <v>408714.81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2" customFormat="1" hidden="1" x14ac:dyDescent="0.3">
      <c r="A145" s="1"/>
      <c r="B145" s="8">
        <f t="shared" si="3"/>
        <v>160</v>
      </c>
      <c r="C145" s="8" t="s">
        <v>170</v>
      </c>
      <c r="D145" s="8" t="s">
        <v>171</v>
      </c>
      <c r="E145" s="12" t="s">
        <v>218</v>
      </c>
      <c r="F145" s="69">
        <v>0</v>
      </c>
      <c r="G145" s="71">
        <v>172843.64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2" customFormat="1" hidden="1" x14ac:dyDescent="0.3">
      <c r="A146" s="1"/>
      <c r="B146" s="8">
        <f t="shared" si="3"/>
        <v>161</v>
      </c>
      <c r="C146" s="8" t="s">
        <v>170</v>
      </c>
      <c r="D146" s="8" t="s">
        <v>172</v>
      </c>
      <c r="E146" s="12" t="s">
        <v>218</v>
      </c>
      <c r="F146" s="69">
        <v>0</v>
      </c>
      <c r="G146" s="71">
        <v>22536.65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2" customFormat="1" hidden="1" x14ac:dyDescent="0.3">
      <c r="A147" s="1"/>
      <c r="B147" s="8">
        <f t="shared" si="3"/>
        <v>162</v>
      </c>
      <c r="C147" s="8" t="s">
        <v>170</v>
      </c>
      <c r="D147" s="8" t="s">
        <v>173</v>
      </c>
      <c r="E147" s="12" t="s">
        <v>218</v>
      </c>
      <c r="F147" s="69">
        <v>0</v>
      </c>
      <c r="G147" s="71">
        <v>22536.65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2" customFormat="1" hidden="1" x14ac:dyDescent="0.3">
      <c r="A148" s="1"/>
      <c r="B148" s="8">
        <f t="shared" si="3"/>
        <v>163</v>
      </c>
      <c r="C148" s="8" t="s">
        <v>170</v>
      </c>
      <c r="D148" s="8" t="s">
        <v>174</v>
      </c>
      <c r="E148" s="12" t="s">
        <v>218</v>
      </c>
      <c r="F148" s="69">
        <v>0</v>
      </c>
      <c r="G148" s="71">
        <v>408714.81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2" customFormat="1" hidden="1" x14ac:dyDescent="0.3">
      <c r="A149" s="1"/>
      <c r="B149" s="8">
        <f t="shared" si="3"/>
        <v>164</v>
      </c>
      <c r="C149" s="8" t="s">
        <v>50</v>
      </c>
      <c r="D149" s="8" t="s">
        <v>175</v>
      </c>
      <c r="E149" s="12" t="s">
        <v>218</v>
      </c>
      <c r="F149" s="69">
        <v>0</v>
      </c>
      <c r="G149" s="71">
        <v>22536.65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2" customFormat="1" hidden="1" x14ac:dyDescent="0.3">
      <c r="A150" s="1"/>
      <c r="B150" s="8">
        <f t="shared" si="3"/>
        <v>165</v>
      </c>
      <c r="C150" s="8" t="s">
        <v>50</v>
      </c>
      <c r="D150" s="8" t="s">
        <v>176</v>
      </c>
      <c r="E150" s="12" t="s">
        <v>218</v>
      </c>
      <c r="F150" s="69">
        <v>0</v>
      </c>
      <c r="G150" s="71">
        <v>408714.81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2" customFormat="1" hidden="1" x14ac:dyDescent="0.3">
      <c r="A151" s="1"/>
      <c r="B151" s="8">
        <f t="shared" si="3"/>
        <v>166</v>
      </c>
      <c r="C151" s="7" t="s">
        <v>25</v>
      </c>
      <c r="D151" s="8" t="s">
        <v>189</v>
      </c>
      <c r="E151" s="12" t="s">
        <v>218</v>
      </c>
      <c r="F151" s="9">
        <v>0</v>
      </c>
      <c r="G151" s="71">
        <v>11064.94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2" customFormat="1" hidden="1" x14ac:dyDescent="0.3">
      <c r="A152" s="1"/>
      <c r="B152" s="8">
        <f t="shared" si="3"/>
        <v>167</v>
      </c>
      <c r="C152" s="7" t="s">
        <v>25</v>
      </c>
      <c r="D152" s="8" t="s">
        <v>190</v>
      </c>
      <c r="E152" s="12" t="s">
        <v>218</v>
      </c>
      <c r="F152" s="69">
        <v>0</v>
      </c>
      <c r="G152" s="71">
        <v>11168.36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2" customFormat="1" hidden="1" x14ac:dyDescent="0.3">
      <c r="A153" s="1"/>
      <c r="B153" s="8">
        <v>167</v>
      </c>
      <c r="C153" s="8" t="s">
        <v>3</v>
      </c>
      <c r="D153" s="8" t="s">
        <v>177</v>
      </c>
      <c r="E153" s="12" t="s">
        <v>1691</v>
      </c>
      <c r="F153" s="9">
        <v>0</v>
      </c>
      <c r="G153" s="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2" customFormat="1" hidden="1" x14ac:dyDescent="0.3">
      <c r="A154" s="1"/>
      <c r="B154" s="8">
        <f t="shared" ref="B154:B186" si="4">+B153+1</f>
        <v>168</v>
      </c>
      <c r="C154" s="7" t="s">
        <v>25</v>
      </c>
      <c r="D154" s="8" t="s">
        <v>191</v>
      </c>
      <c r="E154" s="12" t="s">
        <v>218</v>
      </c>
      <c r="F154" s="9">
        <v>0</v>
      </c>
      <c r="G154" s="71">
        <v>17950.84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2" customFormat="1" hidden="1" x14ac:dyDescent="0.3">
      <c r="A155" s="1"/>
      <c r="B155" s="8">
        <f t="shared" si="4"/>
        <v>169</v>
      </c>
      <c r="C155" s="8" t="s">
        <v>35</v>
      </c>
      <c r="D155" s="8" t="s">
        <v>178</v>
      </c>
      <c r="E155" s="12" t="s">
        <v>1691</v>
      </c>
      <c r="F155" s="9">
        <v>0</v>
      </c>
      <c r="G155" s="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2" customFormat="1" hidden="1" x14ac:dyDescent="0.3">
      <c r="A156" s="1"/>
      <c r="B156" s="8">
        <f t="shared" si="4"/>
        <v>170</v>
      </c>
      <c r="C156" s="7" t="s">
        <v>25</v>
      </c>
      <c r="D156" s="8" t="s">
        <v>192</v>
      </c>
      <c r="E156" s="12" t="s">
        <v>218</v>
      </c>
      <c r="F156" s="9">
        <v>0</v>
      </c>
      <c r="G156" s="71">
        <v>17922.419999999998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2" customFormat="1" hidden="1" x14ac:dyDescent="0.3">
      <c r="A157" s="1"/>
      <c r="B157" s="45">
        <f t="shared" si="4"/>
        <v>171</v>
      </c>
      <c r="C157" s="45" t="s">
        <v>25</v>
      </c>
      <c r="D157" s="45" t="s">
        <v>1393</v>
      </c>
      <c r="E157" s="46" t="s">
        <v>1691</v>
      </c>
      <c r="F157" s="69">
        <v>0</v>
      </c>
      <c r="G157" s="71">
        <v>47035535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2" customFormat="1" hidden="1" x14ac:dyDescent="0.3">
      <c r="A158" s="1"/>
      <c r="B158" s="45"/>
      <c r="C158" s="48" t="s">
        <v>25</v>
      </c>
      <c r="D158" s="47" t="s">
        <v>1739</v>
      </c>
      <c r="E158" s="46" t="s">
        <v>1691</v>
      </c>
      <c r="F158" s="69">
        <v>0</v>
      </c>
      <c r="G158" s="71">
        <v>28093662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2" customFormat="1" hidden="1" x14ac:dyDescent="0.3">
      <c r="A159" s="1"/>
      <c r="B159" s="8">
        <f>+B157+1</f>
        <v>172</v>
      </c>
      <c r="C159" s="7" t="s">
        <v>25</v>
      </c>
      <c r="D159" s="8" t="s">
        <v>193</v>
      </c>
      <c r="E159" s="12" t="s">
        <v>218</v>
      </c>
      <c r="F159" s="9">
        <v>0</v>
      </c>
      <c r="G159" s="71">
        <v>17847.419999999998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2" customFormat="1" hidden="1" x14ac:dyDescent="0.3">
      <c r="A160" s="1"/>
      <c r="B160" s="8">
        <f t="shared" si="4"/>
        <v>173</v>
      </c>
      <c r="C160" s="7" t="s">
        <v>25</v>
      </c>
      <c r="D160" s="8" t="s">
        <v>194</v>
      </c>
      <c r="E160" s="12" t="s">
        <v>218</v>
      </c>
      <c r="F160" s="9">
        <v>0</v>
      </c>
      <c r="G160" s="71">
        <v>18543.72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s="2" customFormat="1" hidden="1" x14ac:dyDescent="0.3">
      <c r="A161" s="1"/>
      <c r="B161" s="8">
        <f t="shared" si="4"/>
        <v>174</v>
      </c>
      <c r="C161" s="7" t="s">
        <v>25</v>
      </c>
      <c r="D161" s="8" t="s">
        <v>195</v>
      </c>
      <c r="E161" s="12" t="s">
        <v>218</v>
      </c>
      <c r="F161" s="69">
        <v>0</v>
      </c>
      <c r="G161" s="71">
        <v>11168.36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s="2" customFormat="1" hidden="1" x14ac:dyDescent="0.3">
      <c r="A162" s="1"/>
      <c r="B162" s="8">
        <f t="shared" si="4"/>
        <v>175</v>
      </c>
      <c r="C162" s="7" t="s">
        <v>25</v>
      </c>
      <c r="D162" s="8" t="s">
        <v>196</v>
      </c>
      <c r="E162" s="12" t="s">
        <v>218</v>
      </c>
      <c r="F162" s="9">
        <v>0</v>
      </c>
      <c r="G162" s="71">
        <v>146804.85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s="2" customFormat="1" hidden="1" x14ac:dyDescent="0.3">
      <c r="A163" s="1"/>
      <c r="B163" s="8">
        <f t="shared" si="4"/>
        <v>176</v>
      </c>
      <c r="C163" s="7" t="s">
        <v>25</v>
      </c>
      <c r="D163" s="8" t="s">
        <v>197</v>
      </c>
      <c r="E163" s="12" t="s">
        <v>218</v>
      </c>
      <c r="F163" s="9">
        <v>0</v>
      </c>
      <c r="G163" s="71">
        <v>146108.54999999999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s="2" customFormat="1" hidden="1" x14ac:dyDescent="0.3">
      <c r="A164" s="1"/>
      <c r="B164" s="8">
        <f t="shared" si="4"/>
        <v>177</v>
      </c>
      <c r="C164" s="7" t="s">
        <v>25</v>
      </c>
      <c r="D164" s="8" t="s">
        <v>198</v>
      </c>
      <c r="E164" s="12" t="s">
        <v>218</v>
      </c>
      <c r="F164" s="9">
        <v>0</v>
      </c>
      <c r="G164" s="71">
        <v>291055.28999999998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2" customFormat="1" hidden="1" x14ac:dyDescent="0.3">
      <c r="A165" s="1"/>
      <c r="B165" s="8">
        <f t="shared" si="4"/>
        <v>178</v>
      </c>
      <c r="C165" s="7" t="s">
        <v>25</v>
      </c>
      <c r="D165" s="8" t="s">
        <v>199</v>
      </c>
      <c r="E165" s="12" t="s">
        <v>218</v>
      </c>
      <c r="F165" s="9">
        <v>0</v>
      </c>
      <c r="G165" s="71">
        <v>281642.48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s="2" customFormat="1" hidden="1" x14ac:dyDescent="0.3">
      <c r="A166" s="1"/>
      <c r="B166" s="8">
        <f t="shared" si="4"/>
        <v>179</v>
      </c>
      <c r="C166" s="7" t="s">
        <v>25</v>
      </c>
      <c r="D166" s="8" t="s">
        <v>200</v>
      </c>
      <c r="E166" s="12" t="s">
        <v>218</v>
      </c>
      <c r="F166" s="69"/>
      <c r="G166" s="71">
        <f>194242.49+175000</f>
        <v>369242.49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s="2" customFormat="1" hidden="1" x14ac:dyDescent="0.3">
      <c r="A167" s="1"/>
      <c r="B167" s="8">
        <f t="shared" si="4"/>
        <v>180</v>
      </c>
      <c r="C167" s="7" t="s">
        <v>25</v>
      </c>
      <c r="D167" s="8" t="s">
        <v>201</v>
      </c>
      <c r="E167" s="12" t="s">
        <v>218</v>
      </c>
      <c r="F167" s="9">
        <v>0</v>
      </c>
      <c r="G167" s="71">
        <v>271127.34000000003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s="2" customFormat="1" hidden="1" x14ac:dyDescent="0.3">
      <c r="A168" s="1"/>
      <c r="B168" s="8">
        <f t="shared" si="4"/>
        <v>181</v>
      </c>
      <c r="C168" s="7" t="s">
        <v>25</v>
      </c>
      <c r="D168" s="8" t="s">
        <v>202</v>
      </c>
      <c r="E168" s="12" t="s">
        <v>218</v>
      </c>
      <c r="F168" s="9">
        <v>0</v>
      </c>
      <c r="G168" s="71">
        <v>149985.59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s="2" customFormat="1" hidden="1" x14ac:dyDescent="0.3">
      <c r="A169" s="1"/>
      <c r="B169" s="8">
        <f t="shared" si="4"/>
        <v>182</v>
      </c>
      <c r="C169" s="7" t="s">
        <v>25</v>
      </c>
      <c r="D169" s="8" t="s">
        <v>203</v>
      </c>
      <c r="E169" s="12" t="s">
        <v>218</v>
      </c>
      <c r="F169" s="9">
        <v>0</v>
      </c>
      <c r="G169" s="71">
        <v>190823.45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s="2" customFormat="1" hidden="1" x14ac:dyDescent="0.3">
      <c r="A170" s="1"/>
      <c r="B170" s="8">
        <f t="shared" si="4"/>
        <v>183</v>
      </c>
      <c r="C170" s="7" t="s">
        <v>25</v>
      </c>
      <c r="D170" s="8" t="s">
        <v>204</v>
      </c>
      <c r="E170" s="12" t="s">
        <v>218</v>
      </c>
      <c r="F170" s="9">
        <v>0</v>
      </c>
      <c r="G170" s="71">
        <v>213041.53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s="2" customFormat="1" hidden="1" x14ac:dyDescent="0.3">
      <c r="A171" s="1"/>
      <c r="B171" s="8">
        <f t="shared" si="4"/>
        <v>184</v>
      </c>
      <c r="C171" s="7" t="s">
        <v>25</v>
      </c>
      <c r="D171" s="8" t="s">
        <v>205</v>
      </c>
      <c r="E171" s="12" t="s">
        <v>218</v>
      </c>
      <c r="F171" s="9">
        <v>0</v>
      </c>
      <c r="G171" s="71">
        <v>150089.01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s="2" customFormat="1" ht="14.5" hidden="1" x14ac:dyDescent="0.35">
      <c r="A172" s="1"/>
      <c r="B172" s="8">
        <f t="shared" si="4"/>
        <v>185</v>
      </c>
      <c r="C172" s="10" t="s">
        <v>1348</v>
      </c>
      <c r="D172" s="8" t="s">
        <v>1392</v>
      </c>
      <c r="E172" s="12" t="s">
        <v>218</v>
      </c>
      <c r="F172" s="69">
        <v>0</v>
      </c>
      <c r="G172" s="71">
        <f>235126.49</f>
        <v>235126.49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s="2" customFormat="1" hidden="1" x14ac:dyDescent="0.3">
      <c r="A173" s="1"/>
      <c r="B173" s="8">
        <f t="shared" si="4"/>
        <v>186</v>
      </c>
      <c r="C173" s="8" t="s">
        <v>3</v>
      </c>
      <c r="D173" s="8" t="s">
        <v>206</v>
      </c>
      <c r="E173" s="12" t="s">
        <v>218</v>
      </c>
      <c r="F173" s="9">
        <v>0</v>
      </c>
      <c r="G173" s="71">
        <v>9309.76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s="2" customFormat="1" hidden="1" x14ac:dyDescent="0.3">
      <c r="A174" s="1"/>
      <c r="B174" s="8">
        <f t="shared" si="4"/>
        <v>187</v>
      </c>
      <c r="C174" s="8" t="s">
        <v>3</v>
      </c>
      <c r="D174" s="8" t="s">
        <v>207</v>
      </c>
      <c r="E174" s="12" t="s">
        <v>218</v>
      </c>
      <c r="F174" s="9">
        <v>0</v>
      </c>
      <c r="G174" s="71">
        <v>9309.76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s="2" customFormat="1" hidden="1" x14ac:dyDescent="0.3">
      <c r="A175" s="1"/>
      <c r="B175" s="8">
        <f t="shared" si="4"/>
        <v>188</v>
      </c>
      <c r="C175" s="8" t="s">
        <v>3</v>
      </c>
      <c r="D175" s="8" t="s">
        <v>208</v>
      </c>
      <c r="E175" s="12" t="s">
        <v>218</v>
      </c>
      <c r="F175" s="9">
        <v>0</v>
      </c>
      <c r="G175" s="71">
        <v>9309.76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s="2" customFormat="1" hidden="1" x14ac:dyDescent="0.3">
      <c r="A176" s="1"/>
      <c r="B176" s="8">
        <f t="shared" si="4"/>
        <v>189</v>
      </c>
      <c r="C176" s="8" t="s">
        <v>36</v>
      </c>
      <c r="D176" s="8" t="s">
        <v>209</v>
      </c>
      <c r="E176" s="12" t="s">
        <v>218</v>
      </c>
      <c r="F176" s="9">
        <v>0</v>
      </c>
      <c r="G176" s="71">
        <v>9309.76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s="2" customFormat="1" hidden="1" x14ac:dyDescent="0.3">
      <c r="A177" s="1"/>
      <c r="B177" s="8">
        <f t="shared" si="4"/>
        <v>190</v>
      </c>
      <c r="C177" s="7" t="s">
        <v>25</v>
      </c>
      <c r="D177" s="8" t="s">
        <v>210</v>
      </c>
      <c r="E177" s="12" t="s">
        <v>218</v>
      </c>
      <c r="F177" s="9">
        <v>0</v>
      </c>
      <c r="G177" s="71">
        <v>11243.36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2" customFormat="1" hidden="1" x14ac:dyDescent="0.3">
      <c r="A178" s="1"/>
      <c r="B178" s="8">
        <f t="shared" si="4"/>
        <v>191</v>
      </c>
      <c r="C178" s="7" t="s">
        <v>25</v>
      </c>
      <c r="D178" s="8" t="s">
        <v>211</v>
      </c>
      <c r="E178" s="12" t="s">
        <v>218</v>
      </c>
      <c r="F178" s="9">
        <v>0</v>
      </c>
      <c r="G178" s="71">
        <v>17922.419999999998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2" customFormat="1" hidden="1" x14ac:dyDescent="0.3">
      <c r="A179" s="1"/>
      <c r="B179" s="8">
        <f t="shared" si="4"/>
        <v>192</v>
      </c>
      <c r="C179" s="7" t="s">
        <v>25</v>
      </c>
      <c r="D179" s="8" t="s">
        <v>212</v>
      </c>
      <c r="E179" s="12" t="s">
        <v>218</v>
      </c>
      <c r="F179" s="9">
        <v>0</v>
      </c>
      <c r="G179" s="71">
        <v>275603.15999999997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2" customFormat="1" hidden="1" x14ac:dyDescent="0.3">
      <c r="A180" s="1"/>
      <c r="B180" s="8">
        <f t="shared" si="4"/>
        <v>193</v>
      </c>
      <c r="C180" s="7" t="s">
        <v>25</v>
      </c>
      <c r="D180" s="8" t="s">
        <v>213</v>
      </c>
      <c r="E180" s="12" t="s">
        <v>218</v>
      </c>
      <c r="F180" s="9">
        <v>0</v>
      </c>
      <c r="G180" s="71">
        <v>240032.41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2" customFormat="1" hidden="1" x14ac:dyDescent="0.3">
      <c r="A181" s="1"/>
      <c r="B181" s="8">
        <f t="shared" si="4"/>
        <v>194</v>
      </c>
      <c r="C181" s="8" t="s">
        <v>4</v>
      </c>
      <c r="D181" s="8" t="s">
        <v>179</v>
      </c>
      <c r="E181" s="12" t="s">
        <v>218</v>
      </c>
      <c r="F181" s="69">
        <v>0</v>
      </c>
      <c r="G181" s="71">
        <v>181362.12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2" customFormat="1" hidden="1" x14ac:dyDescent="0.3">
      <c r="A182" s="1"/>
      <c r="B182" s="8">
        <f t="shared" si="4"/>
        <v>195</v>
      </c>
      <c r="C182" s="8" t="s">
        <v>3</v>
      </c>
      <c r="D182" s="8" t="s">
        <v>180</v>
      </c>
      <c r="E182" s="12" t="s">
        <v>218</v>
      </c>
      <c r="F182" s="69">
        <v>0</v>
      </c>
      <c r="G182" s="71">
        <v>181362.12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2" customFormat="1" hidden="1" x14ac:dyDescent="0.3">
      <c r="A183" s="1"/>
      <c r="B183" s="8">
        <f t="shared" si="4"/>
        <v>196</v>
      </c>
      <c r="C183" s="8" t="s">
        <v>1</v>
      </c>
      <c r="D183" s="8" t="s">
        <v>181</v>
      </c>
      <c r="E183" s="12" t="s">
        <v>218</v>
      </c>
      <c r="F183" s="69">
        <v>0</v>
      </c>
      <c r="G183" s="71">
        <v>185374.36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2" customFormat="1" hidden="1" x14ac:dyDescent="0.3">
      <c r="A184" s="1"/>
      <c r="B184" s="8">
        <f t="shared" si="4"/>
        <v>197</v>
      </c>
      <c r="C184" s="8" t="s">
        <v>1</v>
      </c>
      <c r="D184" s="8" t="s">
        <v>182</v>
      </c>
      <c r="E184" s="12" t="s">
        <v>218</v>
      </c>
      <c r="F184" s="69">
        <v>0</v>
      </c>
      <c r="G184" s="71">
        <v>183368.24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2" customFormat="1" hidden="1" x14ac:dyDescent="0.3">
      <c r="A185" s="1"/>
      <c r="B185" s="8">
        <f t="shared" si="4"/>
        <v>198</v>
      </c>
      <c r="C185" s="8" t="s">
        <v>23</v>
      </c>
      <c r="D185" s="8" t="s">
        <v>183</v>
      </c>
      <c r="E185" s="12" t="s">
        <v>218</v>
      </c>
      <c r="F185" s="69">
        <v>0</v>
      </c>
      <c r="G185" s="71">
        <v>189835.56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2" customFormat="1" hidden="1" x14ac:dyDescent="0.3">
      <c r="A186" s="1"/>
      <c r="B186" s="8">
        <f t="shared" si="4"/>
        <v>199</v>
      </c>
      <c r="C186" s="8" t="s">
        <v>15</v>
      </c>
      <c r="D186" s="8" t="s">
        <v>184</v>
      </c>
      <c r="E186" s="12" t="s">
        <v>218</v>
      </c>
      <c r="F186" s="69">
        <v>0</v>
      </c>
      <c r="G186" s="71">
        <v>279780.02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2" customFormat="1" hidden="1" x14ac:dyDescent="0.3">
      <c r="A187" s="1"/>
      <c r="B187" s="8">
        <f t="shared" ref="B187:B209" si="5">+B186+1</f>
        <v>200</v>
      </c>
      <c r="C187" s="8" t="s">
        <v>3</v>
      </c>
      <c r="D187" s="8" t="s">
        <v>185</v>
      </c>
      <c r="E187" s="12" t="s">
        <v>218</v>
      </c>
      <c r="F187" s="69">
        <v>0</v>
      </c>
      <c r="G187" s="71">
        <v>395942.64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2" customFormat="1" hidden="1" x14ac:dyDescent="0.3">
      <c r="A188" s="1"/>
      <c r="B188" s="8">
        <f t="shared" si="5"/>
        <v>201</v>
      </c>
      <c r="C188" s="8" t="s">
        <v>4</v>
      </c>
      <c r="D188" s="8" t="s">
        <v>186</v>
      </c>
      <c r="E188" s="12" t="s">
        <v>218</v>
      </c>
      <c r="F188" s="69">
        <v>0</v>
      </c>
      <c r="G188" s="71">
        <v>449044.32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2" customFormat="1" hidden="1" x14ac:dyDescent="0.3">
      <c r="A189" s="1"/>
      <c r="B189" s="8">
        <f t="shared" si="5"/>
        <v>202</v>
      </c>
      <c r="C189" s="8" t="s">
        <v>1</v>
      </c>
      <c r="D189" s="8" t="s">
        <v>187</v>
      </c>
      <c r="E189" s="12" t="s">
        <v>218</v>
      </c>
      <c r="F189" s="69">
        <v>0</v>
      </c>
      <c r="G189" s="71">
        <v>535524.91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2" customFormat="1" hidden="1" x14ac:dyDescent="0.3">
      <c r="A190" s="1"/>
      <c r="B190" s="8">
        <f t="shared" si="5"/>
        <v>203</v>
      </c>
      <c r="C190" s="8" t="s">
        <v>1</v>
      </c>
      <c r="D190" s="8" t="s">
        <v>2</v>
      </c>
      <c r="E190" s="12" t="s">
        <v>218</v>
      </c>
      <c r="F190" s="69">
        <v>0</v>
      </c>
      <c r="G190" s="71">
        <v>438867.69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2" customFormat="1" hidden="1" x14ac:dyDescent="0.3">
      <c r="A191" s="1"/>
      <c r="B191" s="8">
        <f t="shared" si="5"/>
        <v>204</v>
      </c>
      <c r="C191" s="8" t="s">
        <v>3</v>
      </c>
      <c r="D191" s="8" t="s">
        <v>3</v>
      </c>
      <c r="E191" s="12" t="s">
        <v>218</v>
      </c>
      <c r="F191" s="69">
        <v>0</v>
      </c>
      <c r="G191" s="71">
        <v>602324.56000000006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2" customFormat="1" hidden="1" x14ac:dyDescent="0.3">
      <c r="A192" s="1"/>
      <c r="B192" s="8">
        <f t="shared" si="5"/>
        <v>205</v>
      </c>
      <c r="C192" s="8" t="s">
        <v>4</v>
      </c>
      <c r="D192" s="8" t="s">
        <v>5</v>
      </c>
      <c r="E192" s="12" t="s">
        <v>218</v>
      </c>
      <c r="F192" s="69">
        <v>0</v>
      </c>
      <c r="G192" s="71">
        <v>223091.11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2" customFormat="1" hidden="1" x14ac:dyDescent="0.3">
      <c r="A193" s="1"/>
      <c r="B193" s="8">
        <f t="shared" si="5"/>
        <v>206</v>
      </c>
      <c r="C193" s="8" t="s">
        <v>6</v>
      </c>
      <c r="D193" s="8" t="s">
        <v>7</v>
      </c>
      <c r="E193" s="12" t="s">
        <v>218</v>
      </c>
      <c r="F193" s="69">
        <v>0</v>
      </c>
      <c r="G193" s="71">
        <v>85063.32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s="2" customFormat="1" hidden="1" x14ac:dyDescent="0.3">
      <c r="A194" s="1"/>
      <c r="B194" s="8">
        <f t="shared" si="5"/>
        <v>207</v>
      </c>
      <c r="C194" s="8" t="s">
        <v>8</v>
      </c>
      <c r="D194" s="8" t="s">
        <v>9</v>
      </c>
      <c r="E194" s="12" t="s">
        <v>218</v>
      </c>
      <c r="F194" s="69">
        <v>0</v>
      </c>
      <c r="G194" s="71">
        <v>23251.49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s="2" customFormat="1" hidden="1" x14ac:dyDescent="0.3">
      <c r="A195" s="1"/>
      <c r="B195" s="8">
        <f t="shared" si="5"/>
        <v>208</v>
      </c>
      <c r="C195" s="8" t="s">
        <v>8</v>
      </c>
      <c r="D195" s="8" t="s">
        <v>10</v>
      </c>
      <c r="E195" s="12" t="s">
        <v>218</v>
      </c>
      <c r="F195" s="69">
        <v>0</v>
      </c>
      <c r="G195" s="71">
        <v>22536.65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s="2" customFormat="1" hidden="1" x14ac:dyDescent="0.3">
      <c r="A196" s="1"/>
      <c r="B196" s="8">
        <f t="shared" si="5"/>
        <v>209</v>
      </c>
      <c r="C196" s="8" t="s">
        <v>8</v>
      </c>
      <c r="D196" s="8" t="s">
        <v>11</v>
      </c>
      <c r="E196" s="12" t="s">
        <v>218</v>
      </c>
      <c r="F196" s="69">
        <v>0</v>
      </c>
      <c r="G196" s="71">
        <v>22536.65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s="2" customFormat="1" hidden="1" x14ac:dyDescent="0.3">
      <c r="A197" s="1"/>
      <c r="B197" s="8">
        <f t="shared" si="5"/>
        <v>210</v>
      </c>
      <c r="C197" s="8" t="s">
        <v>4</v>
      </c>
      <c r="D197" s="8" t="s">
        <v>12</v>
      </c>
      <c r="E197" s="12" t="s">
        <v>218</v>
      </c>
      <c r="F197" s="69">
        <v>0</v>
      </c>
      <c r="G197" s="71">
        <v>89430.95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s="2" customFormat="1" hidden="1" x14ac:dyDescent="0.3">
      <c r="A198" s="1"/>
      <c r="B198" s="8">
        <f t="shared" si="5"/>
        <v>211</v>
      </c>
      <c r="C198" s="8" t="s">
        <v>4</v>
      </c>
      <c r="D198" s="8" t="s">
        <v>13</v>
      </c>
      <c r="E198" s="12" t="s">
        <v>218</v>
      </c>
      <c r="F198" s="69">
        <v>0</v>
      </c>
      <c r="G198" s="71">
        <v>122821.4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s="2" customFormat="1" hidden="1" x14ac:dyDescent="0.3">
      <c r="A199" s="1"/>
      <c r="B199" s="8">
        <f t="shared" si="5"/>
        <v>212</v>
      </c>
      <c r="C199" s="8" t="s">
        <v>4</v>
      </c>
      <c r="D199" s="8" t="s">
        <v>14</v>
      </c>
      <c r="E199" s="12" t="s">
        <v>218</v>
      </c>
      <c r="F199" s="69">
        <v>0</v>
      </c>
      <c r="G199" s="71">
        <v>117603.3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s="2" customFormat="1" hidden="1" x14ac:dyDescent="0.3">
      <c r="A200" s="1"/>
      <c r="B200" s="8">
        <f t="shared" si="5"/>
        <v>213</v>
      </c>
      <c r="C200" s="8" t="s">
        <v>15</v>
      </c>
      <c r="D200" s="8" t="s">
        <v>16</v>
      </c>
      <c r="E200" s="12" t="s">
        <v>218</v>
      </c>
      <c r="F200" s="69">
        <v>0</v>
      </c>
      <c r="G200" s="71">
        <v>84212.85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s="2" customFormat="1" hidden="1" x14ac:dyDescent="0.3">
      <c r="A201" s="1"/>
      <c r="B201" s="8">
        <f t="shared" si="5"/>
        <v>214</v>
      </c>
      <c r="C201" s="8" t="s">
        <v>15</v>
      </c>
      <c r="D201" s="8" t="s">
        <v>17</v>
      </c>
      <c r="E201" s="12" t="s">
        <v>218</v>
      </c>
      <c r="F201" s="69">
        <v>0</v>
      </c>
      <c r="G201" s="71">
        <v>85063.32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s="2" customFormat="1" hidden="1" x14ac:dyDescent="0.3">
      <c r="A202" s="1"/>
      <c r="B202" s="8">
        <f t="shared" si="5"/>
        <v>215</v>
      </c>
      <c r="C202" s="8" t="s">
        <v>4</v>
      </c>
      <c r="D202" s="8" t="s">
        <v>18</v>
      </c>
      <c r="E202" s="12" t="s">
        <v>218</v>
      </c>
      <c r="F202" s="69">
        <v>0</v>
      </c>
      <c r="G202" s="71">
        <v>22536.65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s="2" customFormat="1" hidden="1" x14ac:dyDescent="0.3">
      <c r="A203" s="1"/>
      <c r="B203" s="8">
        <f t="shared" si="5"/>
        <v>216</v>
      </c>
      <c r="C203" s="8" t="s">
        <v>3</v>
      </c>
      <c r="D203" s="8" t="s">
        <v>19</v>
      </c>
      <c r="E203" s="12" t="s">
        <v>218</v>
      </c>
      <c r="F203" s="69">
        <v>0</v>
      </c>
      <c r="G203" s="71">
        <v>22536.65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s="2" customFormat="1" hidden="1" x14ac:dyDescent="0.3">
      <c r="A204" s="1"/>
      <c r="B204" s="8">
        <f t="shared" si="5"/>
        <v>217</v>
      </c>
      <c r="C204" s="8" t="s">
        <v>3</v>
      </c>
      <c r="D204" s="8" t="s">
        <v>20</v>
      </c>
      <c r="E204" s="12" t="s">
        <v>218</v>
      </c>
      <c r="F204" s="69">
        <v>0</v>
      </c>
      <c r="G204" s="71">
        <v>22536.65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s="2" customFormat="1" hidden="1" x14ac:dyDescent="0.3">
      <c r="A205" s="1"/>
      <c r="B205" s="8">
        <f t="shared" si="5"/>
        <v>218</v>
      </c>
      <c r="C205" s="8" t="s">
        <v>1</v>
      </c>
      <c r="D205" s="8" t="s">
        <v>21</v>
      </c>
      <c r="E205" s="12" t="s">
        <v>218</v>
      </c>
      <c r="F205" s="69">
        <v>0</v>
      </c>
      <c r="G205" s="71">
        <v>23251.49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s="2" customFormat="1" hidden="1" x14ac:dyDescent="0.3">
      <c r="A206" s="1"/>
      <c r="B206" s="8">
        <f t="shared" si="5"/>
        <v>219</v>
      </c>
      <c r="C206" s="8" t="s">
        <v>1</v>
      </c>
      <c r="D206" s="8" t="s">
        <v>22</v>
      </c>
      <c r="E206" s="12" t="s">
        <v>218</v>
      </c>
      <c r="F206" s="69">
        <v>0</v>
      </c>
      <c r="G206" s="71">
        <v>22536.65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s="2" customFormat="1" hidden="1" x14ac:dyDescent="0.3">
      <c r="A207" s="1"/>
      <c r="B207" s="8">
        <f t="shared" si="5"/>
        <v>220</v>
      </c>
      <c r="C207" s="8" t="s">
        <v>1</v>
      </c>
      <c r="D207" s="8" t="s">
        <v>27</v>
      </c>
      <c r="E207" s="12" t="s">
        <v>218</v>
      </c>
      <c r="F207" s="69">
        <v>0</v>
      </c>
      <c r="G207" s="71">
        <v>22536.65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s="2" customFormat="1" hidden="1" x14ac:dyDescent="0.3">
      <c r="A208" s="1"/>
      <c r="B208" s="8">
        <f t="shared" si="5"/>
        <v>221</v>
      </c>
      <c r="C208" s="8" t="s">
        <v>1</v>
      </c>
      <c r="D208" s="8" t="s">
        <v>214</v>
      </c>
      <c r="E208" s="12" t="s">
        <v>218</v>
      </c>
      <c r="F208" s="69">
        <v>0</v>
      </c>
      <c r="G208" s="71">
        <v>23251.49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s="2" customFormat="1" hidden="1" x14ac:dyDescent="0.3">
      <c r="A209" s="1"/>
      <c r="B209" s="8">
        <f t="shared" si="5"/>
        <v>222</v>
      </c>
      <c r="C209" s="8" t="s">
        <v>23</v>
      </c>
      <c r="D209" s="8" t="s">
        <v>24</v>
      </c>
      <c r="E209" s="12" t="s">
        <v>218</v>
      </c>
      <c r="F209" s="69">
        <v>0</v>
      </c>
      <c r="G209" s="71">
        <v>25423.38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s="2" customFormat="1" hidden="1" x14ac:dyDescent="0.3">
      <c r="A210" s="1"/>
      <c r="B210" s="8" t="s">
        <v>219</v>
      </c>
      <c r="C210" s="7" t="s">
        <v>25</v>
      </c>
      <c r="D210" s="8" t="s">
        <v>220</v>
      </c>
      <c r="E210" s="12" t="s">
        <v>1693</v>
      </c>
      <c r="F210" s="69"/>
      <c r="G210" s="71">
        <v>2550000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s="2" customFormat="1" hidden="1" x14ac:dyDescent="0.3">
      <c r="A211" s="1"/>
      <c r="B211" s="8" t="s">
        <v>988</v>
      </c>
      <c r="C211" s="8" t="s">
        <v>946</v>
      </c>
      <c r="D211" s="8" t="s">
        <v>1346</v>
      </c>
      <c r="E211" s="12" t="s">
        <v>1347</v>
      </c>
      <c r="F211" s="69"/>
      <c r="G211" s="69">
        <v>25000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s="2" customFormat="1" x14ac:dyDescent="0.3">
      <c r="A212" s="1"/>
      <c r="B212" s="8" t="s">
        <v>988</v>
      </c>
      <c r="C212" s="8" t="s">
        <v>945</v>
      </c>
      <c r="D212" s="8" t="s">
        <v>222</v>
      </c>
      <c r="E212" s="12" t="s">
        <v>1692</v>
      </c>
      <c r="F212" s="71">
        <f t="shared" ref="F212:F274" si="6">352114.85/16.1</f>
        <v>21870.487577639749</v>
      </c>
      <c r="G212" s="71">
        <v>7784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s="2" customFormat="1" x14ac:dyDescent="0.3">
      <c r="A213" s="1"/>
      <c r="B213" s="8" t="s">
        <v>988</v>
      </c>
      <c r="C213" s="8" t="s">
        <v>945</v>
      </c>
      <c r="D213" s="8" t="s">
        <v>223</v>
      </c>
      <c r="E213" s="12" t="s">
        <v>1692</v>
      </c>
      <c r="F213" s="71">
        <f t="shared" si="6"/>
        <v>21870.487577639749</v>
      </c>
      <c r="G213" s="71">
        <v>7784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s="2" customFormat="1" x14ac:dyDescent="0.3">
      <c r="A214" s="1"/>
      <c r="B214" s="8" t="s">
        <v>988</v>
      </c>
      <c r="C214" s="8" t="s">
        <v>945</v>
      </c>
      <c r="D214" s="8" t="s">
        <v>224</v>
      </c>
      <c r="E214" s="12" t="s">
        <v>1692</v>
      </c>
      <c r="F214" s="71">
        <f t="shared" si="6"/>
        <v>21870.487577639749</v>
      </c>
      <c r="G214" s="71">
        <v>7784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s="2" customFormat="1" x14ac:dyDescent="0.3">
      <c r="A215" s="1"/>
      <c r="B215" s="8" t="s">
        <v>988</v>
      </c>
      <c r="C215" s="8" t="s">
        <v>945</v>
      </c>
      <c r="D215" s="8" t="s">
        <v>225</v>
      </c>
      <c r="E215" s="12" t="s">
        <v>1692</v>
      </c>
      <c r="F215" s="71">
        <f t="shared" si="6"/>
        <v>21870.487577639749</v>
      </c>
      <c r="G215" s="71">
        <v>7784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s="2" customFormat="1" x14ac:dyDescent="0.3">
      <c r="A216" s="1"/>
      <c r="B216" s="8" t="s">
        <v>988</v>
      </c>
      <c r="C216" s="8" t="s">
        <v>945</v>
      </c>
      <c r="D216" s="8" t="s">
        <v>226</v>
      </c>
      <c r="E216" s="12" t="s">
        <v>1692</v>
      </c>
      <c r="F216" s="71">
        <f t="shared" si="6"/>
        <v>21870.487577639749</v>
      </c>
      <c r="G216" s="71">
        <v>5784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s="2" customFormat="1" x14ac:dyDescent="0.3">
      <c r="A217" s="1"/>
      <c r="B217" s="8" t="s">
        <v>988</v>
      </c>
      <c r="C217" s="8" t="s">
        <v>945</v>
      </c>
      <c r="D217" s="8" t="s">
        <v>227</v>
      </c>
      <c r="E217" s="12" t="s">
        <v>1692</v>
      </c>
      <c r="F217" s="71">
        <f t="shared" si="6"/>
        <v>21870.487577639749</v>
      </c>
      <c r="G217" s="71">
        <v>7784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2" customFormat="1" x14ac:dyDescent="0.3">
      <c r="A218" s="1"/>
      <c r="B218" s="8" t="s">
        <v>988</v>
      </c>
      <c r="C218" s="8" t="s">
        <v>945</v>
      </c>
      <c r="D218" s="8" t="s">
        <v>228</v>
      </c>
      <c r="E218" s="12" t="s">
        <v>1692</v>
      </c>
      <c r="F218" s="71">
        <f t="shared" si="6"/>
        <v>21870.487577639749</v>
      </c>
      <c r="G218" s="71">
        <v>7784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s="2" customFormat="1" x14ac:dyDescent="0.3">
      <c r="A219" s="1"/>
      <c r="B219" s="8" t="s">
        <v>988</v>
      </c>
      <c r="C219" s="8" t="s">
        <v>945</v>
      </c>
      <c r="D219" s="8" t="s">
        <v>229</v>
      </c>
      <c r="E219" s="12" t="s">
        <v>1692</v>
      </c>
      <c r="F219" s="71">
        <f t="shared" si="6"/>
        <v>21870.487577639749</v>
      </c>
      <c r="G219" s="71">
        <v>5784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s="2" customFormat="1" x14ac:dyDescent="0.3">
      <c r="A220" s="1"/>
      <c r="B220" s="8" t="s">
        <v>988</v>
      </c>
      <c r="C220" s="8" t="s">
        <v>945</v>
      </c>
      <c r="D220" s="8" t="s">
        <v>230</v>
      </c>
      <c r="E220" s="12" t="s">
        <v>1692</v>
      </c>
      <c r="F220" s="71">
        <f t="shared" si="6"/>
        <v>21870.487577639749</v>
      </c>
      <c r="G220" s="71">
        <v>7784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s="2" customFormat="1" x14ac:dyDescent="0.3">
      <c r="A221" s="1"/>
      <c r="B221" s="8" t="s">
        <v>988</v>
      </c>
      <c r="C221" s="8" t="s">
        <v>946</v>
      </c>
      <c r="D221" s="8" t="s">
        <v>231</v>
      </c>
      <c r="E221" s="12" t="s">
        <v>1692</v>
      </c>
      <c r="F221" s="71">
        <f t="shared" si="6"/>
        <v>21870.487577639749</v>
      </c>
      <c r="G221" s="71">
        <v>7784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s="2" customFormat="1" hidden="1" x14ac:dyDescent="0.3">
      <c r="A222" s="1"/>
      <c r="B222" s="8" t="s">
        <v>988</v>
      </c>
      <c r="C222" s="8" t="s">
        <v>946</v>
      </c>
      <c r="D222" s="8" t="s">
        <v>232</v>
      </c>
      <c r="E222" s="12" t="s">
        <v>1692</v>
      </c>
      <c r="F222" s="71"/>
      <c r="G222" s="7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s="2" customFormat="1" x14ac:dyDescent="0.3">
      <c r="A223" s="1"/>
      <c r="B223" s="8" t="s">
        <v>988</v>
      </c>
      <c r="C223" s="8" t="s">
        <v>946</v>
      </c>
      <c r="D223" s="8" t="s">
        <v>233</v>
      </c>
      <c r="E223" s="12" t="s">
        <v>1692</v>
      </c>
      <c r="F223" s="71">
        <f t="shared" si="6"/>
        <v>21870.487577639749</v>
      </c>
      <c r="G223" s="71">
        <v>7784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s="2" customFormat="1" x14ac:dyDescent="0.3">
      <c r="A224" s="1"/>
      <c r="B224" s="8" t="s">
        <v>988</v>
      </c>
      <c r="C224" s="8" t="s">
        <v>946</v>
      </c>
      <c r="D224" s="8" t="s">
        <v>234</v>
      </c>
      <c r="E224" s="12" t="s">
        <v>1692</v>
      </c>
      <c r="F224" s="71">
        <f t="shared" si="6"/>
        <v>21870.487577639749</v>
      </c>
      <c r="G224" s="71">
        <v>7784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s="2" customFormat="1" x14ac:dyDescent="0.3">
      <c r="A225" s="1"/>
      <c r="B225" s="8" t="s">
        <v>988</v>
      </c>
      <c r="C225" s="8" t="s">
        <v>946</v>
      </c>
      <c r="D225" s="8" t="s">
        <v>235</v>
      </c>
      <c r="E225" s="12" t="s">
        <v>1692</v>
      </c>
      <c r="F225" s="71">
        <f t="shared" si="6"/>
        <v>21870.487577639749</v>
      </c>
      <c r="G225" s="71">
        <v>5784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s="2" customFormat="1" hidden="1" x14ac:dyDescent="0.3">
      <c r="A226" s="1"/>
      <c r="B226" s="8" t="s">
        <v>988</v>
      </c>
      <c r="C226" s="8" t="s">
        <v>946</v>
      </c>
      <c r="D226" s="8" t="s">
        <v>236</v>
      </c>
      <c r="E226" s="12" t="s">
        <v>1692</v>
      </c>
      <c r="F226" s="71"/>
      <c r="G226" s="7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s="2" customFormat="1" hidden="1" x14ac:dyDescent="0.3">
      <c r="A227" s="1"/>
      <c r="B227" s="8" t="s">
        <v>988</v>
      </c>
      <c r="C227" s="8" t="s">
        <v>946</v>
      </c>
      <c r="D227" s="8" t="s">
        <v>237</v>
      </c>
      <c r="E227" s="12" t="s">
        <v>1692</v>
      </c>
      <c r="F227" s="71"/>
      <c r="G227" s="7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s="2" customFormat="1" x14ac:dyDescent="0.3">
      <c r="A228" s="1"/>
      <c r="B228" s="8" t="s">
        <v>988</v>
      </c>
      <c r="C228" s="8" t="s">
        <v>947</v>
      </c>
      <c r="D228" s="8" t="s">
        <v>238</v>
      </c>
      <c r="E228" s="12" t="s">
        <v>1692</v>
      </c>
      <c r="F228" s="71">
        <f t="shared" si="6"/>
        <v>21870.487577639749</v>
      </c>
      <c r="G228" s="71">
        <v>7784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s="2" customFormat="1" x14ac:dyDescent="0.3">
      <c r="A229" s="1"/>
      <c r="B229" s="8" t="s">
        <v>988</v>
      </c>
      <c r="C229" s="8" t="s">
        <v>947</v>
      </c>
      <c r="D229" s="8" t="s">
        <v>239</v>
      </c>
      <c r="E229" s="12" t="s">
        <v>1692</v>
      </c>
      <c r="F229" s="71">
        <f t="shared" si="6"/>
        <v>21870.487577639749</v>
      </c>
      <c r="G229" s="71">
        <v>7784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s="2" customFormat="1" x14ac:dyDescent="0.3">
      <c r="A230" s="1"/>
      <c r="B230" s="8" t="s">
        <v>988</v>
      </c>
      <c r="C230" s="8" t="s">
        <v>947</v>
      </c>
      <c r="D230" s="8" t="s">
        <v>240</v>
      </c>
      <c r="E230" s="12" t="s">
        <v>1692</v>
      </c>
      <c r="F230" s="71">
        <f t="shared" si="6"/>
        <v>21870.487577639749</v>
      </c>
      <c r="G230" s="71">
        <v>7784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s="2" customFormat="1" hidden="1" x14ac:dyDescent="0.3">
      <c r="A231" s="1"/>
      <c r="B231" s="8" t="s">
        <v>988</v>
      </c>
      <c r="C231" s="8" t="s">
        <v>947</v>
      </c>
      <c r="D231" s="8" t="s">
        <v>241</v>
      </c>
      <c r="E231" s="12" t="s">
        <v>1692</v>
      </c>
      <c r="F231" s="71"/>
      <c r="G231" s="7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s="2" customFormat="1" x14ac:dyDescent="0.3">
      <c r="A232" s="1"/>
      <c r="B232" s="8" t="s">
        <v>988</v>
      </c>
      <c r="C232" s="8" t="s">
        <v>947</v>
      </c>
      <c r="D232" s="8" t="s">
        <v>242</v>
      </c>
      <c r="E232" s="12" t="s">
        <v>1692</v>
      </c>
      <c r="F232" s="71">
        <f t="shared" si="6"/>
        <v>21870.487577639749</v>
      </c>
      <c r="G232" s="71">
        <v>7784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s="2" customFormat="1" x14ac:dyDescent="0.3">
      <c r="A233" s="1"/>
      <c r="B233" s="8" t="s">
        <v>988</v>
      </c>
      <c r="C233" s="8" t="s">
        <v>947</v>
      </c>
      <c r="D233" s="8" t="s">
        <v>243</v>
      </c>
      <c r="E233" s="12" t="s">
        <v>1692</v>
      </c>
      <c r="F233" s="71">
        <f t="shared" si="6"/>
        <v>21870.487577639749</v>
      </c>
      <c r="G233" s="71">
        <v>7784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s="2" customFormat="1" x14ac:dyDescent="0.3">
      <c r="A234" s="1"/>
      <c r="B234" s="8" t="s">
        <v>988</v>
      </c>
      <c r="C234" s="8" t="s">
        <v>947</v>
      </c>
      <c r="D234" s="8" t="s">
        <v>244</v>
      </c>
      <c r="E234" s="12" t="s">
        <v>1692</v>
      </c>
      <c r="F234" s="71">
        <f t="shared" si="6"/>
        <v>21870.487577639749</v>
      </c>
      <c r="G234" s="71">
        <v>7784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s="2" customFormat="1" x14ac:dyDescent="0.3">
      <c r="A235" s="1"/>
      <c r="B235" s="8" t="s">
        <v>988</v>
      </c>
      <c r="C235" s="8" t="s">
        <v>947</v>
      </c>
      <c r="D235" s="8" t="s">
        <v>245</v>
      </c>
      <c r="E235" s="12" t="s">
        <v>1692</v>
      </c>
      <c r="F235" s="71">
        <f t="shared" si="6"/>
        <v>21870.487577639749</v>
      </c>
      <c r="G235" s="71">
        <v>7784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s="2" customFormat="1" x14ac:dyDescent="0.3">
      <c r="A236" s="1"/>
      <c r="B236" s="8" t="s">
        <v>988</v>
      </c>
      <c r="C236" s="8" t="s">
        <v>947</v>
      </c>
      <c r="D236" s="8" t="s">
        <v>246</v>
      </c>
      <c r="E236" s="12" t="s">
        <v>1692</v>
      </c>
      <c r="F236" s="71">
        <f t="shared" si="6"/>
        <v>21870.487577639749</v>
      </c>
      <c r="G236" s="71">
        <v>7784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s="2" customFormat="1" x14ac:dyDescent="0.3">
      <c r="A237" s="1"/>
      <c r="B237" s="8" t="s">
        <v>988</v>
      </c>
      <c r="C237" s="8" t="s">
        <v>947</v>
      </c>
      <c r="D237" s="8" t="s">
        <v>247</v>
      </c>
      <c r="E237" s="12" t="s">
        <v>1692</v>
      </c>
      <c r="F237" s="71">
        <f t="shared" si="6"/>
        <v>21870.487577639749</v>
      </c>
      <c r="G237" s="71">
        <v>7784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s="2" customFormat="1" x14ac:dyDescent="0.3">
      <c r="A238" s="1"/>
      <c r="B238" s="8" t="s">
        <v>988</v>
      </c>
      <c r="C238" s="8" t="s">
        <v>947</v>
      </c>
      <c r="D238" s="8" t="s">
        <v>248</v>
      </c>
      <c r="E238" s="12" t="s">
        <v>1692</v>
      </c>
      <c r="F238" s="71">
        <f t="shared" si="6"/>
        <v>21870.487577639749</v>
      </c>
      <c r="G238" s="71">
        <v>7784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s="2" customFormat="1" x14ac:dyDescent="0.3">
      <c r="A239" s="1"/>
      <c r="B239" s="8" t="s">
        <v>988</v>
      </c>
      <c r="C239" s="8" t="s">
        <v>947</v>
      </c>
      <c r="D239" s="8" t="s">
        <v>249</v>
      </c>
      <c r="E239" s="12" t="s">
        <v>1692</v>
      </c>
      <c r="F239" s="71">
        <f t="shared" si="6"/>
        <v>21870.487577639749</v>
      </c>
      <c r="G239" s="71">
        <v>7784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s="2" customFormat="1" x14ac:dyDescent="0.3">
      <c r="A240" s="1"/>
      <c r="B240" s="8" t="s">
        <v>988</v>
      </c>
      <c r="C240" s="8" t="s">
        <v>947</v>
      </c>
      <c r="D240" s="8" t="s">
        <v>250</v>
      </c>
      <c r="E240" s="12" t="s">
        <v>1692</v>
      </c>
      <c r="F240" s="71">
        <f t="shared" si="6"/>
        <v>21870.487577639749</v>
      </c>
      <c r="G240" s="71">
        <v>7784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s="2" customFormat="1" x14ac:dyDescent="0.3">
      <c r="A241" s="1"/>
      <c r="B241" s="8" t="s">
        <v>988</v>
      </c>
      <c r="C241" s="8" t="s">
        <v>948</v>
      </c>
      <c r="D241" s="8" t="s">
        <v>251</v>
      </c>
      <c r="E241" s="12" t="s">
        <v>1692</v>
      </c>
      <c r="F241" s="71">
        <f t="shared" si="6"/>
        <v>21870.487577639749</v>
      </c>
      <c r="G241" s="71">
        <v>7784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s="2" customFormat="1" x14ac:dyDescent="0.3">
      <c r="A242" s="1"/>
      <c r="B242" s="8" t="s">
        <v>988</v>
      </c>
      <c r="C242" s="8" t="s">
        <v>948</v>
      </c>
      <c r="D242" s="8" t="s">
        <v>252</v>
      </c>
      <c r="E242" s="12" t="s">
        <v>1692</v>
      </c>
      <c r="F242" s="71">
        <f t="shared" si="6"/>
        <v>21870.487577639749</v>
      </c>
      <c r="G242" s="71">
        <v>7784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s="2" customFormat="1" x14ac:dyDescent="0.3">
      <c r="A243" s="1"/>
      <c r="B243" s="8" t="s">
        <v>988</v>
      </c>
      <c r="C243" s="8" t="s">
        <v>948</v>
      </c>
      <c r="D243" s="8" t="s">
        <v>253</v>
      </c>
      <c r="E243" s="12" t="s">
        <v>1692</v>
      </c>
      <c r="F243" s="71">
        <f t="shared" si="6"/>
        <v>21870.487577639749</v>
      </c>
      <c r="G243" s="71">
        <v>7784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s="2" customFormat="1" x14ac:dyDescent="0.3">
      <c r="A244" s="1"/>
      <c r="B244" s="8" t="s">
        <v>988</v>
      </c>
      <c r="C244" s="8" t="s">
        <v>949</v>
      </c>
      <c r="D244" s="8" t="s">
        <v>254</v>
      </c>
      <c r="E244" s="12" t="s">
        <v>1692</v>
      </c>
      <c r="F244" s="71">
        <f t="shared" si="6"/>
        <v>21870.487577639749</v>
      </c>
      <c r="G244" s="71">
        <v>7784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s="2" customFormat="1" x14ac:dyDescent="0.3">
      <c r="A245" s="1"/>
      <c r="B245" s="8" t="s">
        <v>988</v>
      </c>
      <c r="C245" s="8" t="s">
        <v>949</v>
      </c>
      <c r="D245" s="8" t="s">
        <v>255</v>
      </c>
      <c r="E245" s="12" t="s">
        <v>1692</v>
      </c>
      <c r="F245" s="71">
        <f t="shared" si="6"/>
        <v>21870.487577639749</v>
      </c>
      <c r="G245" s="71">
        <v>7784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s="2" customFormat="1" x14ac:dyDescent="0.3">
      <c r="A246" s="1"/>
      <c r="B246" s="8" t="s">
        <v>988</v>
      </c>
      <c r="C246" s="8" t="s">
        <v>949</v>
      </c>
      <c r="D246" s="8" t="s">
        <v>256</v>
      </c>
      <c r="E246" s="12" t="s">
        <v>1692</v>
      </c>
      <c r="F246" s="71">
        <f t="shared" si="6"/>
        <v>21870.487577639749</v>
      </c>
      <c r="G246" s="71">
        <v>7784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s="2" customFormat="1" x14ac:dyDescent="0.3">
      <c r="A247" s="1"/>
      <c r="B247" s="8" t="s">
        <v>988</v>
      </c>
      <c r="C247" s="8" t="s">
        <v>950</v>
      </c>
      <c r="D247" s="8" t="s">
        <v>257</v>
      </c>
      <c r="E247" s="12" t="s">
        <v>1692</v>
      </c>
      <c r="F247" s="71">
        <f t="shared" si="6"/>
        <v>21870.487577639749</v>
      </c>
      <c r="G247" s="71">
        <v>5784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s="2" customFormat="1" x14ac:dyDescent="0.3">
      <c r="A248" s="1"/>
      <c r="B248" s="8" t="s">
        <v>988</v>
      </c>
      <c r="C248" s="7" t="s">
        <v>25</v>
      </c>
      <c r="D248" s="8" t="s">
        <v>258</v>
      </c>
      <c r="E248" s="12" t="s">
        <v>1692</v>
      </c>
      <c r="F248" s="71">
        <f t="shared" si="6"/>
        <v>21870.487577639749</v>
      </c>
      <c r="G248" s="71">
        <v>7784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s="2" customFormat="1" x14ac:dyDescent="0.3">
      <c r="A249" s="1"/>
      <c r="B249" s="8" t="s">
        <v>988</v>
      </c>
      <c r="C249" s="7" t="s">
        <v>25</v>
      </c>
      <c r="D249" s="8" t="s">
        <v>259</v>
      </c>
      <c r="E249" s="12" t="s">
        <v>1692</v>
      </c>
      <c r="F249" s="71">
        <f t="shared" si="6"/>
        <v>21870.487577639749</v>
      </c>
      <c r="G249" s="71">
        <v>7784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s="2" customFormat="1" x14ac:dyDescent="0.3">
      <c r="A250" s="1"/>
      <c r="B250" s="8" t="s">
        <v>988</v>
      </c>
      <c r="C250" s="7" t="s">
        <v>25</v>
      </c>
      <c r="D250" s="8" t="s">
        <v>260</v>
      </c>
      <c r="E250" s="12" t="s">
        <v>1692</v>
      </c>
      <c r="F250" s="71">
        <f t="shared" si="6"/>
        <v>21870.487577639749</v>
      </c>
      <c r="G250" s="71">
        <v>7784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s="2" customFormat="1" x14ac:dyDescent="0.3">
      <c r="A251" s="1"/>
      <c r="B251" s="8" t="s">
        <v>988</v>
      </c>
      <c r="C251" s="7" t="s">
        <v>25</v>
      </c>
      <c r="D251" s="8" t="s">
        <v>261</v>
      </c>
      <c r="E251" s="12" t="s">
        <v>1692</v>
      </c>
      <c r="F251" s="71">
        <f t="shared" si="6"/>
        <v>21870.487577639749</v>
      </c>
      <c r="G251" s="71">
        <v>7784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s="2" customFormat="1" x14ac:dyDescent="0.3">
      <c r="A252" s="1"/>
      <c r="B252" s="8" t="s">
        <v>988</v>
      </c>
      <c r="C252" s="8" t="s">
        <v>945</v>
      </c>
      <c r="D252" s="8" t="s">
        <v>262</v>
      </c>
      <c r="E252" s="12" t="s">
        <v>1692</v>
      </c>
      <c r="F252" s="71">
        <f t="shared" si="6"/>
        <v>21870.487577639749</v>
      </c>
      <c r="G252" s="71">
        <v>7784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s="2" customFormat="1" x14ac:dyDescent="0.3">
      <c r="A253" s="1"/>
      <c r="B253" s="8" t="s">
        <v>988</v>
      </c>
      <c r="C253" s="8" t="s">
        <v>952</v>
      </c>
      <c r="D253" s="8" t="s">
        <v>263</v>
      </c>
      <c r="E253" s="12" t="s">
        <v>1692</v>
      </c>
      <c r="F253" s="71">
        <f t="shared" si="6"/>
        <v>21870.487577639749</v>
      </c>
      <c r="G253" s="71">
        <v>5118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s="2" customFormat="1" x14ac:dyDescent="0.3">
      <c r="A254" s="1"/>
      <c r="B254" s="8" t="s">
        <v>988</v>
      </c>
      <c r="C254" s="8" t="s">
        <v>948</v>
      </c>
      <c r="D254" s="8" t="s">
        <v>264</v>
      </c>
      <c r="E254" s="12" t="s">
        <v>1692</v>
      </c>
      <c r="F254" s="71">
        <f t="shared" si="6"/>
        <v>21870.487577639749</v>
      </c>
      <c r="G254" s="71">
        <v>7784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s="2" customFormat="1" x14ac:dyDescent="0.3">
      <c r="A255" s="1"/>
      <c r="B255" s="8" t="s">
        <v>988</v>
      </c>
      <c r="C255" s="8" t="s">
        <v>946</v>
      </c>
      <c r="D255" s="8" t="s">
        <v>265</v>
      </c>
      <c r="E255" s="12" t="s">
        <v>1692</v>
      </c>
      <c r="F255" s="71">
        <f t="shared" si="6"/>
        <v>21870.487577639749</v>
      </c>
      <c r="G255" s="71">
        <v>7118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s="2" customFormat="1" x14ac:dyDescent="0.3">
      <c r="A256" s="1"/>
      <c r="B256" s="8" t="s">
        <v>988</v>
      </c>
      <c r="C256" s="7" t="s">
        <v>25</v>
      </c>
      <c r="D256" s="8" t="s">
        <v>266</v>
      </c>
      <c r="E256" s="12" t="s">
        <v>1692</v>
      </c>
      <c r="F256" s="71">
        <f t="shared" si="6"/>
        <v>21870.487577639749</v>
      </c>
      <c r="G256" s="71">
        <v>7784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s="2" customFormat="1" x14ac:dyDescent="0.3">
      <c r="A257" s="1"/>
      <c r="B257" s="8" t="s">
        <v>988</v>
      </c>
      <c r="C257" s="8" t="s">
        <v>945</v>
      </c>
      <c r="D257" s="8" t="s">
        <v>267</v>
      </c>
      <c r="E257" s="12" t="s">
        <v>1692</v>
      </c>
      <c r="F257" s="71">
        <f t="shared" si="6"/>
        <v>21870.487577639749</v>
      </c>
      <c r="G257" s="71">
        <v>5784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s="2" customFormat="1" x14ac:dyDescent="0.3">
      <c r="A258" s="1"/>
      <c r="B258" s="8" t="s">
        <v>988</v>
      </c>
      <c r="C258" s="8" t="s">
        <v>952</v>
      </c>
      <c r="D258" s="8" t="s">
        <v>268</v>
      </c>
      <c r="E258" s="12" t="s">
        <v>1692</v>
      </c>
      <c r="F258" s="71">
        <f t="shared" si="6"/>
        <v>21870.487577639749</v>
      </c>
      <c r="G258" s="71">
        <v>5784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s="2" customFormat="1" x14ac:dyDescent="0.3">
      <c r="A259" s="1"/>
      <c r="B259" s="8" t="s">
        <v>988</v>
      </c>
      <c r="C259" s="8" t="s">
        <v>953</v>
      </c>
      <c r="D259" s="8" t="s">
        <v>269</v>
      </c>
      <c r="E259" s="12" t="s">
        <v>1692</v>
      </c>
      <c r="F259" s="71">
        <f t="shared" si="6"/>
        <v>21870.487577639749</v>
      </c>
      <c r="G259" s="71">
        <v>5784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s="2" customFormat="1" x14ac:dyDescent="0.3">
      <c r="A260" s="1"/>
      <c r="B260" s="8" t="s">
        <v>988</v>
      </c>
      <c r="C260" s="8" t="s">
        <v>945</v>
      </c>
      <c r="D260" s="8" t="s">
        <v>270</v>
      </c>
      <c r="E260" s="12" t="s">
        <v>1692</v>
      </c>
      <c r="F260" s="71">
        <f t="shared" si="6"/>
        <v>21870.487577639749</v>
      </c>
      <c r="G260" s="71">
        <v>7784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s="2" customFormat="1" x14ac:dyDescent="0.3">
      <c r="A261" s="1"/>
      <c r="B261" s="8" t="s">
        <v>988</v>
      </c>
      <c r="C261" s="8" t="s">
        <v>946</v>
      </c>
      <c r="D261" s="8" t="s">
        <v>271</v>
      </c>
      <c r="E261" s="12" t="s">
        <v>1692</v>
      </c>
      <c r="F261" s="71">
        <f t="shared" si="6"/>
        <v>21870.487577639749</v>
      </c>
      <c r="G261" s="71">
        <v>7784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s="2" customFormat="1" x14ac:dyDescent="0.3">
      <c r="A262" s="1"/>
      <c r="B262" s="8" t="s">
        <v>988</v>
      </c>
      <c r="C262" s="7" t="s">
        <v>25</v>
      </c>
      <c r="D262" s="8" t="s">
        <v>272</v>
      </c>
      <c r="E262" s="12" t="s">
        <v>1692</v>
      </c>
      <c r="F262" s="71">
        <f t="shared" si="6"/>
        <v>21870.487577639749</v>
      </c>
      <c r="G262" s="71">
        <v>5784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s="2" customFormat="1" x14ac:dyDescent="0.3">
      <c r="A263" s="1"/>
      <c r="B263" s="8" t="s">
        <v>988</v>
      </c>
      <c r="C263" s="8" t="s">
        <v>946</v>
      </c>
      <c r="D263" s="8" t="s">
        <v>273</v>
      </c>
      <c r="E263" s="12" t="s">
        <v>1692</v>
      </c>
      <c r="F263" s="71">
        <f t="shared" si="6"/>
        <v>21870.487577639749</v>
      </c>
      <c r="G263" s="71">
        <v>5118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s="2" customFormat="1" x14ac:dyDescent="0.3">
      <c r="A264" s="1"/>
      <c r="B264" s="8" t="s">
        <v>988</v>
      </c>
      <c r="C264" s="8" t="s">
        <v>953</v>
      </c>
      <c r="D264" s="8" t="s">
        <v>274</v>
      </c>
      <c r="E264" s="12" t="s">
        <v>1692</v>
      </c>
      <c r="F264" s="71">
        <f t="shared" si="6"/>
        <v>21870.487577639749</v>
      </c>
      <c r="G264" s="71">
        <v>5784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s="2" customFormat="1" x14ac:dyDescent="0.3">
      <c r="A265" s="1"/>
      <c r="B265" s="8" t="s">
        <v>988</v>
      </c>
      <c r="C265" s="7" t="s">
        <v>25</v>
      </c>
      <c r="D265" s="8" t="s">
        <v>275</v>
      </c>
      <c r="E265" s="12" t="s">
        <v>1692</v>
      </c>
      <c r="F265" s="71">
        <f t="shared" si="6"/>
        <v>21870.487577639749</v>
      </c>
      <c r="G265" s="71">
        <v>7784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s="2" customFormat="1" x14ac:dyDescent="0.3">
      <c r="A266" s="1"/>
      <c r="B266" s="8" t="s">
        <v>988</v>
      </c>
      <c r="C266" s="8" t="s">
        <v>946</v>
      </c>
      <c r="D266" s="8" t="s">
        <v>276</v>
      </c>
      <c r="E266" s="12" t="s">
        <v>1692</v>
      </c>
      <c r="F266" s="71">
        <f t="shared" si="6"/>
        <v>21870.487577639749</v>
      </c>
      <c r="G266" s="71">
        <v>7784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s="2" customFormat="1" x14ac:dyDescent="0.3">
      <c r="A267" s="1"/>
      <c r="B267" s="8" t="s">
        <v>988</v>
      </c>
      <c r="C267" s="8" t="s">
        <v>954</v>
      </c>
      <c r="D267" s="8" t="s">
        <v>277</v>
      </c>
      <c r="E267" s="12" t="s">
        <v>1692</v>
      </c>
      <c r="F267" s="71">
        <f t="shared" si="6"/>
        <v>21870.487577639749</v>
      </c>
      <c r="G267" s="71">
        <v>7784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s="2" customFormat="1" x14ac:dyDescent="0.3">
      <c r="A268" s="1"/>
      <c r="B268" s="8" t="s">
        <v>988</v>
      </c>
      <c r="C268" s="8" t="s">
        <v>955</v>
      </c>
      <c r="D268" s="8" t="s">
        <v>278</v>
      </c>
      <c r="E268" s="12" t="s">
        <v>1692</v>
      </c>
      <c r="F268" s="71">
        <f t="shared" si="6"/>
        <v>21870.487577639749</v>
      </c>
      <c r="G268" s="71">
        <v>7784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s="2" customFormat="1" x14ac:dyDescent="0.3">
      <c r="A269" s="1"/>
      <c r="B269" s="8" t="s">
        <v>988</v>
      </c>
      <c r="C269" s="8" t="s">
        <v>954</v>
      </c>
      <c r="D269" s="8" t="s">
        <v>279</v>
      </c>
      <c r="E269" s="12" t="s">
        <v>1692</v>
      </c>
      <c r="F269" s="71">
        <f t="shared" si="6"/>
        <v>21870.487577639749</v>
      </c>
      <c r="G269" s="71">
        <v>5784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s="2" customFormat="1" x14ac:dyDescent="0.3">
      <c r="A270" s="1"/>
      <c r="B270" s="8" t="s">
        <v>988</v>
      </c>
      <c r="C270" s="8" t="s">
        <v>954</v>
      </c>
      <c r="D270" s="8" t="s">
        <v>280</v>
      </c>
      <c r="E270" s="12" t="s">
        <v>1692</v>
      </c>
      <c r="F270" s="71">
        <f t="shared" si="6"/>
        <v>21870.487577639749</v>
      </c>
      <c r="G270" s="71">
        <v>7784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s="2" customFormat="1" x14ac:dyDescent="0.3">
      <c r="A271" s="1"/>
      <c r="B271" s="8" t="s">
        <v>988</v>
      </c>
      <c r="C271" s="8" t="s">
        <v>954</v>
      </c>
      <c r="D271" s="8" t="s">
        <v>281</v>
      </c>
      <c r="E271" s="12" t="s">
        <v>1692</v>
      </c>
      <c r="F271" s="71">
        <f t="shared" si="6"/>
        <v>21870.487577639749</v>
      </c>
      <c r="G271" s="71">
        <v>7784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s="2" customFormat="1" x14ac:dyDescent="0.3">
      <c r="A272" s="1"/>
      <c r="B272" s="8" t="s">
        <v>988</v>
      </c>
      <c r="C272" s="8" t="s">
        <v>956</v>
      </c>
      <c r="D272" s="8" t="s">
        <v>282</v>
      </c>
      <c r="E272" s="12" t="s">
        <v>1692</v>
      </c>
      <c r="F272" s="71">
        <f t="shared" si="6"/>
        <v>21870.487577639749</v>
      </c>
      <c r="G272" s="71">
        <v>7118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s="2" customFormat="1" x14ac:dyDescent="0.3">
      <c r="A273" s="1"/>
      <c r="B273" s="8" t="s">
        <v>988</v>
      </c>
      <c r="C273" s="8" t="s">
        <v>949</v>
      </c>
      <c r="D273" s="8" t="s">
        <v>283</v>
      </c>
      <c r="E273" s="12" t="s">
        <v>1692</v>
      </c>
      <c r="F273" s="71">
        <f t="shared" si="6"/>
        <v>21870.487577639749</v>
      </c>
      <c r="G273" s="71">
        <v>7784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s="2" customFormat="1" x14ac:dyDescent="0.3">
      <c r="A274" s="1"/>
      <c r="B274" s="8" t="s">
        <v>988</v>
      </c>
      <c r="C274" s="7" t="s">
        <v>25</v>
      </c>
      <c r="D274" s="8" t="s">
        <v>284</v>
      </c>
      <c r="E274" s="12" t="s">
        <v>1692</v>
      </c>
      <c r="F274" s="71">
        <f t="shared" si="6"/>
        <v>21870.487577639749</v>
      </c>
      <c r="G274" s="71">
        <v>7784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s="2" customFormat="1" hidden="1" x14ac:dyDescent="0.3">
      <c r="A275" s="1"/>
      <c r="B275" s="8" t="s">
        <v>988</v>
      </c>
      <c r="C275" s="7" t="s">
        <v>25</v>
      </c>
      <c r="D275" s="8" t="s">
        <v>285</v>
      </c>
      <c r="E275" s="12" t="s">
        <v>1692</v>
      </c>
      <c r="F275" s="71"/>
      <c r="G275" s="7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s="2" customFormat="1" hidden="1" x14ac:dyDescent="0.3">
      <c r="A276" s="1"/>
      <c r="B276" s="8" t="s">
        <v>988</v>
      </c>
      <c r="C276" s="8" t="s">
        <v>946</v>
      </c>
      <c r="D276" s="8" t="s">
        <v>286</v>
      </c>
      <c r="E276" s="12" t="s">
        <v>1692</v>
      </c>
      <c r="F276" s="71"/>
      <c r="G276" s="7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s="2" customFormat="1" x14ac:dyDescent="0.3">
      <c r="A277" s="1"/>
      <c r="B277" s="8" t="s">
        <v>988</v>
      </c>
      <c r="C277" s="8" t="s">
        <v>945</v>
      </c>
      <c r="D277" s="8" t="s">
        <v>287</v>
      </c>
      <c r="E277" s="12" t="s">
        <v>1692</v>
      </c>
      <c r="F277" s="71">
        <f t="shared" ref="F277:F339" si="7">352114.85/16.1</f>
        <v>21870.487577639749</v>
      </c>
      <c r="G277" s="71">
        <v>7784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s="2" customFormat="1" x14ac:dyDescent="0.3">
      <c r="A278" s="1"/>
      <c r="B278" s="8" t="s">
        <v>988</v>
      </c>
      <c r="C278" s="7" t="s">
        <v>25</v>
      </c>
      <c r="D278" s="8" t="s">
        <v>288</v>
      </c>
      <c r="E278" s="12" t="s">
        <v>1692</v>
      </c>
      <c r="F278" s="71">
        <f t="shared" si="7"/>
        <v>21870.487577639749</v>
      </c>
      <c r="G278" s="71">
        <v>5784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s="2" customFormat="1" x14ac:dyDescent="0.3">
      <c r="A279" s="1"/>
      <c r="B279" s="8" t="s">
        <v>988</v>
      </c>
      <c r="C279" s="8" t="s">
        <v>952</v>
      </c>
      <c r="D279" s="8" t="s">
        <v>289</v>
      </c>
      <c r="E279" s="12" t="s">
        <v>1692</v>
      </c>
      <c r="F279" s="71">
        <f t="shared" si="7"/>
        <v>21870.487577639749</v>
      </c>
      <c r="G279" s="71">
        <v>5784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s="2" customFormat="1" x14ac:dyDescent="0.3">
      <c r="A280" s="1"/>
      <c r="B280" s="8" t="s">
        <v>988</v>
      </c>
      <c r="C280" s="8" t="s">
        <v>946</v>
      </c>
      <c r="D280" s="8" t="s">
        <v>290</v>
      </c>
      <c r="E280" s="12" t="s">
        <v>1692</v>
      </c>
      <c r="F280" s="71">
        <f t="shared" si="7"/>
        <v>21870.487577639749</v>
      </c>
      <c r="G280" s="71">
        <v>7784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s="2" customFormat="1" x14ac:dyDescent="0.3">
      <c r="A281" s="1"/>
      <c r="B281" s="8" t="s">
        <v>988</v>
      </c>
      <c r="C281" s="7" t="s">
        <v>25</v>
      </c>
      <c r="D281" s="8" t="s">
        <v>291</v>
      </c>
      <c r="E281" s="12" t="s">
        <v>1692</v>
      </c>
      <c r="F281" s="71">
        <f t="shared" si="7"/>
        <v>21870.487577639749</v>
      </c>
      <c r="G281" s="71">
        <v>5784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s="2" customFormat="1" x14ac:dyDescent="0.3">
      <c r="A282" s="1"/>
      <c r="B282" s="8" t="s">
        <v>988</v>
      </c>
      <c r="C282" s="8" t="s">
        <v>957</v>
      </c>
      <c r="D282" s="8" t="s">
        <v>292</v>
      </c>
      <c r="E282" s="12" t="s">
        <v>1692</v>
      </c>
      <c r="F282" s="71">
        <f t="shared" si="7"/>
        <v>21870.487577639749</v>
      </c>
      <c r="G282" s="71">
        <v>7784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s="2" customFormat="1" x14ac:dyDescent="0.3">
      <c r="A283" s="1"/>
      <c r="B283" s="8" t="s">
        <v>988</v>
      </c>
      <c r="C283" s="8" t="s">
        <v>947</v>
      </c>
      <c r="D283" s="8" t="s">
        <v>293</v>
      </c>
      <c r="E283" s="12" t="s">
        <v>1692</v>
      </c>
      <c r="F283" s="71">
        <f t="shared" si="7"/>
        <v>21870.487577639749</v>
      </c>
      <c r="G283" s="71">
        <v>7784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s="2" customFormat="1" x14ac:dyDescent="0.3">
      <c r="A284" s="1"/>
      <c r="B284" s="8" t="s">
        <v>988</v>
      </c>
      <c r="C284" s="8" t="s">
        <v>946</v>
      </c>
      <c r="D284" s="8" t="s">
        <v>294</v>
      </c>
      <c r="E284" s="12" t="s">
        <v>1692</v>
      </c>
      <c r="F284" s="71">
        <f t="shared" si="7"/>
        <v>21870.487577639749</v>
      </c>
      <c r="G284" s="71">
        <v>7784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s="2" customFormat="1" x14ac:dyDescent="0.3">
      <c r="A285" s="1"/>
      <c r="B285" s="8" t="s">
        <v>988</v>
      </c>
      <c r="C285" s="8" t="s">
        <v>945</v>
      </c>
      <c r="D285" s="8" t="s">
        <v>295</v>
      </c>
      <c r="E285" s="12" t="s">
        <v>1692</v>
      </c>
      <c r="F285" s="71">
        <f t="shared" si="7"/>
        <v>21870.487577639749</v>
      </c>
      <c r="G285" s="71">
        <v>5784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s="2" customFormat="1" x14ac:dyDescent="0.3">
      <c r="A286" s="1"/>
      <c r="B286" s="8" t="s">
        <v>988</v>
      </c>
      <c r="C286" s="7" t="s">
        <v>25</v>
      </c>
      <c r="D286" s="8" t="s">
        <v>296</v>
      </c>
      <c r="E286" s="12" t="s">
        <v>1692</v>
      </c>
      <c r="F286" s="71">
        <f t="shared" si="7"/>
        <v>21870.487577639749</v>
      </c>
      <c r="G286" s="71">
        <v>7784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s="2" customFormat="1" x14ac:dyDescent="0.3">
      <c r="A287" s="1"/>
      <c r="B287" s="8" t="s">
        <v>988</v>
      </c>
      <c r="C287" s="8" t="s">
        <v>958</v>
      </c>
      <c r="D287" s="8" t="s">
        <v>297</v>
      </c>
      <c r="E287" s="12" t="s">
        <v>1692</v>
      </c>
      <c r="F287" s="71">
        <f t="shared" si="7"/>
        <v>21870.487577639749</v>
      </c>
      <c r="G287" s="71">
        <v>7784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s="2" customFormat="1" x14ac:dyDescent="0.3">
      <c r="A288" s="1"/>
      <c r="B288" s="8" t="s">
        <v>988</v>
      </c>
      <c r="C288" s="8" t="s">
        <v>949</v>
      </c>
      <c r="D288" s="8" t="s">
        <v>298</v>
      </c>
      <c r="E288" s="12" t="s">
        <v>1692</v>
      </c>
      <c r="F288" s="71">
        <f t="shared" si="7"/>
        <v>21870.487577639749</v>
      </c>
      <c r="G288" s="71">
        <v>7784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s="2" customFormat="1" x14ac:dyDescent="0.3">
      <c r="A289" s="1"/>
      <c r="B289" s="8" t="s">
        <v>988</v>
      </c>
      <c r="C289" s="8" t="s">
        <v>954</v>
      </c>
      <c r="D289" s="8" t="s">
        <v>299</v>
      </c>
      <c r="E289" s="12" t="s">
        <v>1692</v>
      </c>
      <c r="F289" s="71">
        <f t="shared" si="7"/>
        <v>21870.487577639749</v>
      </c>
      <c r="G289" s="71">
        <v>7784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s="2" customFormat="1" x14ac:dyDescent="0.3">
      <c r="A290" s="1"/>
      <c r="B290" s="8" t="s">
        <v>988</v>
      </c>
      <c r="C290" s="8" t="s">
        <v>946</v>
      </c>
      <c r="D290" s="8" t="s">
        <v>300</v>
      </c>
      <c r="E290" s="12" t="s">
        <v>1692</v>
      </c>
      <c r="F290" s="71">
        <f t="shared" si="7"/>
        <v>21870.487577639749</v>
      </c>
      <c r="G290" s="71">
        <v>7784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s="2" customFormat="1" x14ac:dyDescent="0.3">
      <c r="A291" s="1"/>
      <c r="B291" s="8" t="s">
        <v>988</v>
      </c>
      <c r="C291" s="8" t="s">
        <v>946</v>
      </c>
      <c r="D291" s="8" t="s">
        <v>301</v>
      </c>
      <c r="E291" s="12" t="s">
        <v>1692</v>
      </c>
      <c r="F291" s="71">
        <f t="shared" si="7"/>
        <v>21870.487577639749</v>
      </c>
      <c r="G291" s="71">
        <v>4284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s="2" customFormat="1" x14ac:dyDescent="0.3">
      <c r="A292" s="1"/>
      <c r="B292" s="8" t="s">
        <v>988</v>
      </c>
      <c r="C292" s="8" t="s">
        <v>953</v>
      </c>
      <c r="D292" s="8" t="s">
        <v>302</v>
      </c>
      <c r="E292" s="12" t="s">
        <v>1692</v>
      </c>
      <c r="F292" s="71">
        <f t="shared" si="7"/>
        <v>21870.487577639749</v>
      </c>
      <c r="G292" s="71">
        <v>7784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s="2" customFormat="1" x14ac:dyDescent="0.3">
      <c r="A293" s="1"/>
      <c r="B293" s="8" t="s">
        <v>988</v>
      </c>
      <c r="C293" s="8" t="s">
        <v>955</v>
      </c>
      <c r="D293" s="8" t="s">
        <v>303</v>
      </c>
      <c r="E293" s="12" t="s">
        <v>1692</v>
      </c>
      <c r="F293" s="71">
        <f t="shared" si="7"/>
        <v>21870.487577639749</v>
      </c>
      <c r="G293" s="71">
        <v>5784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s="2" customFormat="1" hidden="1" x14ac:dyDescent="0.3">
      <c r="A294" s="1"/>
      <c r="B294" s="8" t="s">
        <v>988</v>
      </c>
      <c r="C294" s="8" t="s">
        <v>959</v>
      </c>
      <c r="D294" s="8" t="s">
        <v>304</v>
      </c>
      <c r="E294" s="12" t="s">
        <v>1692</v>
      </c>
      <c r="F294" s="71"/>
      <c r="G294" s="7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s="2" customFormat="1" hidden="1" x14ac:dyDescent="0.3">
      <c r="A295" s="1"/>
      <c r="B295" s="8" t="s">
        <v>988</v>
      </c>
      <c r="C295" s="8" t="s">
        <v>945</v>
      </c>
      <c r="D295" s="8" t="s">
        <v>305</v>
      </c>
      <c r="E295" s="12" t="s">
        <v>1692</v>
      </c>
      <c r="F295" s="71"/>
      <c r="G295" s="7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s="2" customFormat="1" x14ac:dyDescent="0.3">
      <c r="A296" s="1"/>
      <c r="B296" s="8" t="s">
        <v>988</v>
      </c>
      <c r="C296" s="7" t="s">
        <v>25</v>
      </c>
      <c r="D296" s="8" t="s">
        <v>306</v>
      </c>
      <c r="E296" s="12" t="s">
        <v>1692</v>
      </c>
      <c r="F296" s="71">
        <f t="shared" si="7"/>
        <v>21870.487577639749</v>
      </c>
      <c r="G296" s="71">
        <v>7784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s="2" customFormat="1" x14ac:dyDescent="0.3">
      <c r="A297" s="1"/>
      <c r="B297" s="8" t="s">
        <v>988</v>
      </c>
      <c r="C297" s="8" t="s">
        <v>945</v>
      </c>
      <c r="D297" s="8" t="s">
        <v>307</v>
      </c>
      <c r="E297" s="12" t="s">
        <v>1692</v>
      </c>
      <c r="F297" s="71">
        <f t="shared" si="7"/>
        <v>21870.487577639749</v>
      </c>
      <c r="G297" s="71">
        <v>7784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s="2" customFormat="1" x14ac:dyDescent="0.3">
      <c r="A298" s="1"/>
      <c r="B298" s="8" t="s">
        <v>988</v>
      </c>
      <c r="C298" s="8" t="s">
        <v>952</v>
      </c>
      <c r="D298" s="8" t="s">
        <v>308</v>
      </c>
      <c r="E298" s="12" t="s">
        <v>1692</v>
      </c>
      <c r="F298" s="71">
        <f t="shared" si="7"/>
        <v>21870.487577639749</v>
      </c>
      <c r="G298" s="71">
        <v>5784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s="2" customFormat="1" x14ac:dyDescent="0.3">
      <c r="A299" s="1"/>
      <c r="B299" s="8" t="s">
        <v>988</v>
      </c>
      <c r="C299" s="8" t="s">
        <v>955</v>
      </c>
      <c r="D299" s="8" t="s">
        <v>309</v>
      </c>
      <c r="E299" s="12" t="s">
        <v>1692</v>
      </c>
      <c r="F299" s="71">
        <f t="shared" si="7"/>
        <v>21870.487577639749</v>
      </c>
      <c r="G299" s="71">
        <v>7784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s="2" customFormat="1" x14ac:dyDescent="0.3">
      <c r="A300" s="1"/>
      <c r="B300" s="8" t="s">
        <v>988</v>
      </c>
      <c r="C300" s="8" t="s">
        <v>954</v>
      </c>
      <c r="D300" s="8" t="s">
        <v>310</v>
      </c>
      <c r="E300" s="12" t="s">
        <v>1692</v>
      </c>
      <c r="F300" s="71">
        <f t="shared" si="7"/>
        <v>21870.487577639749</v>
      </c>
      <c r="G300" s="71">
        <v>7784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s="2" customFormat="1" x14ac:dyDescent="0.3">
      <c r="A301" s="1"/>
      <c r="B301" s="8" t="s">
        <v>988</v>
      </c>
      <c r="C301" s="7" t="s">
        <v>25</v>
      </c>
      <c r="D301" s="8" t="s">
        <v>311</v>
      </c>
      <c r="E301" s="12" t="s">
        <v>1692</v>
      </c>
      <c r="F301" s="71">
        <f t="shared" si="7"/>
        <v>21870.487577639749</v>
      </c>
      <c r="G301" s="71">
        <v>5784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s="2" customFormat="1" x14ac:dyDescent="0.3">
      <c r="A302" s="1"/>
      <c r="B302" s="8" t="s">
        <v>988</v>
      </c>
      <c r="C302" s="8" t="s">
        <v>954</v>
      </c>
      <c r="D302" s="8" t="s">
        <v>312</v>
      </c>
      <c r="E302" s="12" t="s">
        <v>1692</v>
      </c>
      <c r="F302" s="71">
        <f t="shared" si="7"/>
        <v>21870.487577639749</v>
      </c>
      <c r="G302" s="71">
        <v>5784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s="2" customFormat="1" x14ac:dyDescent="0.3">
      <c r="A303" s="1"/>
      <c r="B303" s="8" t="s">
        <v>988</v>
      </c>
      <c r="C303" s="8" t="s">
        <v>946</v>
      </c>
      <c r="D303" s="8" t="s">
        <v>313</v>
      </c>
      <c r="E303" s="12" t="s">
        <v>1692</v>
      </c>
      <c r="F303" s="71">
        <f t="shared" si="7"/>
        <v>21870.487577639749</v>
      </c>
      <c r="G303" s="71">
        <v>7784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s="2" customFormat="1" x14ac:dyDescent="0.3">
      <c r="A304" s="1"/>
      <c r="B304" s="8" t="s">
        <v>988</v>
      </c>
      <c r="C304" s="7" t="s">
        <v>25</v>
      </c>
      <c r="D304" s="8" t="s">
        <v>314</v>
      </c>
      <c r="E304" s="12" t="s">
        <v>1692</v>
      </c>
      <c r="F304" s="71">
        <f t="shared" si="7"/>
        <v>21870.487577639749</v>
      </c>
      <c r="G304" s="71">
        <v>7784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s="2" customFormat="1" hidden="1" x14ac:dyDescent="0.3">
      <c r="A305" s="1"/>
      <c r="B305" s="8" t="s">
        <v>988</v>
      </c>
      <c r="C305" s="7" t="s">
        <v>25</v>
      </c>
      <c r="D305" s="8" t="s">
        <v>315</v>
      </c>
      <c r="E305" s="12" t="s">
        <v>1692</v>
      </c>
      <c r="F305" s="71"/>
      <c r="G305" s="7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s="2" customFormat="1" x14ac:dyDescent="0.3">
      <c r="A306" s="1"/>
      <c r="B306" s="8" t="s">
        <v>988</v>
      </c>
      <c r="C306" s="7" t="s">
        <v>25</v>
      </c>
      <c r="D306" s="8" t="s">
        <v>316</v>
      </c>
      <c r="E306" s="12" t="s">
        <v>1692</v>
      </c>
      <c r="F306" s="71">
        <f t="shared" si="7"/>
        <v>21870.487577639749</v>
      </c>
      <c r="G306" s="71">
        <v>5784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s="2" customFormat="1" x14ac:dyDescent="0.3">
      <c r="A307" s="1"/>
      <c r="B307" s="8" t="s">
        <v>988</v>
      </c>
      <c r="C307" s="8" t="s">
        <v>946</v>
      </c>
      <c r="D307" s="8" t="s">
        <v>317</v>
      </c>
      <c r="E307" s="12" t="s">
        <v>1692</v>
      </c>
      <c r="F307" s="71">
        <f t="shared" si="7"/>
        <v>21870.487577639749</v>
      </c>
      <c r="G307" s="71">
        <v>5784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s="2" customFormat="1" x14ac:dyDescent="0.3">
      <c r="A308" s="1"/>
      <c r="B308" s="8" t="s">
        <v>988</v>
      </c>
      <c r="C308" s="8" t="s">
        <v>949</v>
      </c>
      <c r="D308" s="8" t="s">
        <v>318</v>
      </c>
      <c r="E308" s="12" t="s">
        <v>1692</v>
      </c>
      <c r="F308" s="71">
        <f t="shared" si="7"/>
        <v>21870.487577639749</v>
      </c>
      <c r="G308" s="71">
        <v>5784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s="2" customFormat="1" x14ac:dyDescent="0.3">
      <c r="A309" s="1"/>
      <c r="B309" s="8" t="s">
        <v>988</v>
      </c>
      <c r="C309" s="7" t="s">
        <v>25</v>
      </c>
      <c r="D309" s="8" t="s">
        <v>319</v>
      </c>
      <c r="E309" s="12" t="s">
        <v>1692</v>
      </c>
      <c r="F309" s="71">
        <f t="shared" si="7"/>
        <v>21870.487577639749</v>
      </c>
      <c r="G309" s="71">
        <v>5784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s="2" customFormat="1" x14ac:dyDescent="0.3">
      <c r="A310" s="1"/>
      <c r="B310" s="8" t="s">
        <v>988</v>
      </c>
      <c r="C310" s="8" t="s">
        <v>947</v>
      </c>
      <c r="D310" s="8" t="s">
        <v>320</v>
      </c>
      <c r="E310" s="12" t="s">
        <v>1692</v>
      </c>
      <c r="F310" s="71">
        <f t="shared" si="7"/>
        <v>21870.487577639749</v>
      </c>
      <c r="G310" s="71">
        <v>5784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s="2" customFormat="1" x14ac:dyDescent="0.3">
      <c r="A311" s="1"/>
      <c r="B311" s="8" t="s">
        <v>988</v>
      </c>
      <c r="C311" s="8" t="s">
        <v>946</v>
      </c>
      <c r="D311" s="8" t="s">
        <v>321</v>
      </c>
      <c r="E311" s="12" t="s">
        <v>1692</v>
      </c>
      <c r="F311" s="71">
        <f t="shared" si="7"/>
        <v>21870.487577639749</v>
      </c>
      <c r="G311" s="71">
        <v>7784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s="2" customFormat="1" x14ac:dyDescent="0.3">
      <c r="A312" s="1"/>
      <c r="B312" s="8" t="s">
        <v>988</v>
      </c>
      <c r="C312" s="8" t="s">
        <v>946</v>
      </c>
      <c r="D312" s="8" t="s">
        <v>322</v>
      </c>
      <c r="E312" s="12" t="s">
        <v>1692</v>
      </c>
      <c r="F312" s="71">
        <f t="shared" si="7"/>
        <v>21870.487577639749</v>
      </c>
      <c r="G312" s="71">
        <v>7784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s="2" customFormat="1" x14ac:dyDescent="0.3">
      <c r="A313" s="1"/>
      <c r="B313" s="8" t="s">
        <v>988</v>
      </c>
      <c r="C313" s="8" t="s">
        <v>955</v>
      </c>
      <c r="D313" s="8" t="s">
        <v>323</v>
      </c>
      <c r="E313" s="12" t="s">
        <v>1692</v>
      </c>
      <c r="F313" s="71">
        <f t="shared" si="7"/>
        <v>21870.487577639749</v>
      </c>
      <c r="G313" s="71">
        <v>7784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s="2" customFormat="1" x14ac:dyDescent="0.3">
      <c r="A314" s="1"/>
      <c r="B314" s="8" t="s">
        <v>988</v>
      </c>
      <c r="C314" s="8" t="s">
        <v>959</v>
      </c>
      <c r="D314" s="8" t="s">
        <v>324</v>
      </c>
      <c r="E314" s="12" t="s">
        <v>1692</v>
      </c>
      <c r="F314" s="71">
        <f t="shared" si="7"/>
        <v>21870.487577639749</v>
      </c>
      <c r="G314" s="71">
        <v>7784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s="2" customFormat="1" x14ac:dyDescent="0.3">
      <c r="A315" s="1"/>
      <c r="B315" s="8" t="s">
        <v>988</v>
      </c>
      <c r="C315" s="8" t="s">
        <v>954</v>
      </c>
      <c r="D315" s="8" t="s">
        <v>325</v>
      </c>
      <c r="E315" s="12" t="s">
        <v>1692</v>
      </c>
      <c r="F315" s="71">
        <f t="shared" si="7"/>
        <v>21870.487577639749</v>
      </c>
      <c r="G315" s="71">
        <v>5784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s="2" customFormat="1" x14ac:dyDescent="0.3">
      <c r="A316" s="1"/>
      <c r="B316" s="8" t="s">
        <v>988</v>
      </c>
      <c r="C316" s="8" t="s">
        <v>948</v>
      </c>
      <c r="D316" s="8" t="s">
        <v>326</v>
      </c>
      <c r="E316" s="12" t="s">
        <v>1692</v>
      </c>
      <c r="F316" s="71">
        <f t="shared" si="7"/>
        <v>21870.487577639749</v>
      </c>
      <c r="G316" s="71">
        <v>7784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s="2" customFormat="1" x14ac:dyDescent="0.3">
      <c r="A317" s="1"/>
      <c r="B317" s="8" t="s">
        <v>988</v>
      </c>
      <c r="C317" s="8" t="s">
        <v>954</v>
      </c>
      <c r="D317" s="8" t="s">
        <v>327</v>
      </c>
      <c r="E317" s="12" t="s">
        <v>1692</v>
      </c>
      <c r="F317" s="71">
        <f t="shared" si="7"/>
        <v>21870.487577639749</v>
      </c>
      <c r="G317" s="71">
        <v>7784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s="2" customFormat="1" x14ac:dyDescent="0.3">
      <c r="A318" s="1"/>
      <c r="B318" s="8" t="s">
        <v>988</v>
      </c>
      <c r="C318" s="8" t="s">
        <v>954</v>
      </c>
      <c r="D318" s="8" t="s">
        <v>328</v>
      </c>
      <c r="E318" s="12" t="s">
        <v>1692</v>
      </c>
      <c r="F318" s="71">
        <f t="shared" si="7"/>
        <v>21870.487577639749</v>
      </c>
      <c r="G318" s="71">
        <v>7784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s="2" customFormat="1" hidden="1" x14ac:dyDescent="0.3">
      <c r="A319" s="1"/>
      <c r="B319" s="8" t="s">
        <v>988</v>
      </c>
      <c r="C319" s="7" t="s">
        <v>25</v>
      </c>
      <c r="D319" s="8" t="s">
        <v>329</v>
      </c>
      <c r="E319" s="12" t="s">
        <v>1692</v>
      </c>
      <c r="F319" s="71"/>
      <c r="G319" s="7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s="2" customFormat="1" x14ac:dyDescent="0.3">
      <c r="A320" s="1"/>
      <c r="B320" s="8" t="s">
        <v>988</v>
      </c>
      <c r="C320" s="8" t="s">
        <v>959</v>
      </c>
      <c r="D320" s="8" t="s">
        <v>330</v>
      </c>
      <c r="E320" s="12" t="s">
        <v>1692</v>
      </c>
      <c r="F320" s="71">
        <f t="shared" si="7"/>
        <v>21870.487577639749</v>
      </c>
      <c r="G320" s="71">
        <v>5784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s="2" customFormat="1" x14ac:dyDescent="0.3">
      <c r="A321" s="1"/>
      <c r="B321" s="8" t="s">
        <v>988</v>
      </c>
      <c r="C321" s="8" t="s">
        <v>945</v>
      </c>
      <c r="D321" s="8" t="s">
        <v>331</v>
      </c>
      <c r="E321" s="12" t="s">
        <v>1692</v>
      </c>
      <c r="F321" s="71">
        <f t="shared" si="7"/>
        <v>21870.487577639749</v>
      </c>
      <c r="G321" s="71">
        <v>5784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s="2" customFormat="1" x14ac:dyDescent="0.3">
      <c r="A322" s="1"/>
      <c r="B322" s="8" t="s">
        <v>988</v>
      </c>
      <c r="C322" s="8" t="s">
        <v>954</v>
      </c>
      <c r="D322" s="8" t="s">
        <v>332</v>
      </c>
      <c r="E322" s="12" t="s">
        <v>1692</v>
      </c>
      <c r="F322" s="71">
        <f t="shared" si="7"/>
        <v>21870.487577639749</v>
      </c>
      <c r="G322" s="71">
        <v>7784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s="2" customFormat="1" x14ac:dyDescent="0.3">
      <c r="A323" s="1"/>
      <c r="B323" s="8" t="s">
        <v>988</v>
      </c>
      <c r="C323" s="8" t="s">
        <v>959</v>
      </c>
      <c r="D323" s="8" t="s">
        <v>333</v>
      </c>
      <c r="E323" s="12" t="s">
        <v>1692</v>
      </c>
      <c r="F323" s="71">
        <f t="shared" si="7"/>
        <v>21870.487577639749</v>
      </c>
      <c r="G323" s="71">
        <v>7784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s="2" customFormat="1" x14ac:dyDescent="0.3">
      <c r="A324" s="1"/>
      <c r="B324" s="8" t="s">
        <v>988</v>
      </c>
      <c r="C324" s="8" t="s">
        <v>946</v>
      </c>
      <c r="D324" s="8" t="s">
        <v>334</v>
      </c>
      <c r="E324" s="12" t="s">
        <v>1692</v>
      </c>
      <c r="F324" s="71">
        <f t="shared" si="7"/>
        <v>21870.487577639749</v>
      </c>
      <c r="G324" s="71">
        <v>7784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s="2" customFormat="1" x14ac:dyDescent="0.3">
      <c r="A325" s="1"/>
      <c r="B325" s="8" t="s">
        <v>988</v>
      </c>
      <c r="C325" s="8" t="s">
        <v>953</v>
      </c>
      <c r="D325" s="8" t="s">
        <v>335</v>
      </c>
      <c r="E325" s="12" t="s">
        <v>1692</v>
      </c>
      <c r="F325" s="71">
        <f t="shared" si="7"/>
        <v>21870.487577639749</v>
      </c>
      <c r="G325" s="71">
        <v>5784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s="2" customFormat="1" x14ac:dyDescent="0.3">
      <c r="A326" s="1"/>
      <c r="B326" s="8" t="s">
        <v>988</v>
      </c>
      <c r="C326" s="8" t="s">
        <v>946</v>
      </c>
      <c r="D326" s="8" t="s">
        <v>336</v>
      </c>
      <c r="E326" s="12" t="s">
        <v>1692</v>
      </c>
      <c r="F326" s="71">
        <f t="shared" si="7"/>
        <v>21870.487577639749</v>
      </c>
      <c r="G326" s="71">
        <v>7784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s="2" customFormat="1" x14ac:dyDescent="0.3">
      <c r="A327" s="1"/>
      <c r="B327" s="8" t="s">
        <v>988</v>
      </c>
      <c r="C327" s="8" t="s">
        <v>946</v>
      </c>
      <c r="D327" s="8" t="s">
        <v>337</v>
      </c>
      <c r="E327" s="12" t="s">
        <v>1692</v>
      </c>
      <c r="F327" s="71">
        <f t="shared" si="7"/>
        <v>21870.487577639749</v>
      </c>
      <c r="G327" s="71">
        <v>7784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s="2" customFormat="1" x14ac:dyDescent="0.3">
      <c r="A328" s="1"/>
      <c r="B328" s="8" t="s">
        <v>988</v>
      </c>
      <c r="C328" s="8" t="s">
        <v>946</v>
      </c>
      <c r="D328" s="8" t="s">
        <v>338</v>
      </c>
      <c r="E328" s="12" t="s">
        <v>1692</v>
      </c>
      <c r="F328" s="71">
        <f t="shared" si="7"/>
        <v>21870.487577639749</v>
      </c>
      <c r="G328" s="71">
        <v>7784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s="2" customFormat="1" x14ac:dyDescent="0.3">
      <c r="A329" s="1"/>
      <c r="B329" s="8" t="s">
        <v>988</v>
      </c>
      <c r="C329" s="7" t="s">
        <v>25</v>
      </c>
      <c r="D329" s="8" t="s">
        <v>339</v>
      </c>
      <c r="E329" s="12" t="s">
        <v>1692</v>
      </c>
      <c r="F329" s="71">
        <f t="shared" si="7"/>
        <v>21870.487577639749</v>
      </c>
      <c r="G329" s="71">
        <v>7784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s="2" customFormat="1" x14ac:dyDescent="0.3">
      <c r="A330" s="1"/>
      <c r="B330" s="8" t="s">
        <v>988</v>
      </c>
      <c r="C330" s="8" t="s">
        <v>946</v>
      </c>
      <c r="D330" s="8" t="s">
        <v>340</v>
      </c>
      <c r="E330" s="12" t="s">
        <v>1692</v>
      </c>
      <c r="F330" s="71">
        <f t="shared" si="7"/>
        <v>21870.487577639749</v>
      </c>
      <c r="G330" s="71">
        <v>7784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s="2" customFormat="1" x14ac:dyDescent="0.3">
      <c r="A331" s="1"/>
      <c r="B331" s="8" t="s">
        <v>988</v>
      </c>
      <c r="C331" s="7" t="s">
        <v>25</v>
      </c>
      <c r="D331" s="8" t="s">
        <v>341</v>
      </c>
      <c r="E331" s="12" t="s">
        <v>1692</v>
      </c>
      <c r="F331" s="71">
        <f t="shared" si="7"/>
        <v>21870.487577639749</v>
      </c>
      <c r="G331" s="71">
        <v>7784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s="2" customFormat="1" x14ac:dyDescent="0.3">
      <c r="A332" s="1"/>
      <c r="B332" s="8" t="s">
        <v>988</v>
      </c>
      <c r="C332" s="7" t="s">
        <v>25</v>
      </c>
      <c r="D332" s="8" t="s">
        <v>342</v>
      </c>
      <c r="E332" s="12" t="s">
        <v>1692</v>
      </c>
      <c r="F332" s="71">
        <f t="shared" si="7"/>
        <v>21870.487577639749</v>
      </c>
      <c r="G332" s="71">
        <v>7784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s="2" customFormat="1" x14ac:dyDescent="0.3">
      <c r="A333" s="1"/>
      <c r="B333" s="8" t="s">
        <v>988</v>
      </c>
      <c r="C333" s="8" t="s">
        <v>949</v>
      </c>
      <c r="D333" s="8" t="s">
        <v>343</v>
      </c>
      <c r="E333" s="12" t="s">
        <v>1692</v>
      </c>
      <c r="F333" s="71">
        <f t="shared" si="7"/>
        <v>21870.487577639749</v>
      </c>
      <c r="G333" s="71">
        <v>5784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s="2" customFormat="1" x14ac:dyDescent="0.3">
      <c r="A334" s="1"/>
      <c r="B334" s="8" t="s">
        <v>988</v>
      </c>
      <c r="C334" s="8" t="s">
        <v>946</v>
      </c>
      <c r="D334" s="8" t="s">
        <v>344</v>
      </c>
      <c r="E334" s="12" t="s">
        <v>1692</v>
      </c>
      <c r="F334" s="71">
        <f t="shared" si="7"/>
        <v>21870.487577639749</v>
      </c>
      <c r="G334" s="71">
        <v>7784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s="2" customFormat="1" x14ac:dyDescent="0.3">
      <c r="A335" s="1"/>
      <c r="B335" s="8" t="s">
        <v>988</v>
      </c>
      <c r="C335" s="8" t="s">
        <v>945</v>
      </c>
      <c r="D335" s="8" t="s">
        <v>345</v>
      </c>
      <c r="E335" s="12" t="s">
        <v>1692</v>
      </c>
      <c r="F335" s="71">
        <f t="shared" si="7"/>
        <v>21870.487577639749</v>
      </c>
      <c r="G335" s="71">
        <v>5784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s="2" customFormat="1" x14ac:dyDescent="0.3">
      <c r="A336" s="1"/>
      <c r="B336" s="8" t="s">
        <v>988</v>
      </c>
      <c r="C336" s="7" t="s">
        <v>25</v>
      </c>
      <c r="D336" s="8" t="s">
        <v>346</v>
      </c>
      <c r="E336" s="12" t="s">
        <v>1692</v>
      </c>
      <c r="F336" s="71">
        <f t="shared" si="7"/>
        <v>21870.487577639749</v>
      </c>
      <c r="G336" s="71">
        <v>5784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s="2" customFormat="1" x14ac:dyDescent="0.3">
      <c r="A337" s="1"/>
      <c r="B337" s="8" t="s">
        <v>988</v>
      </c>
      <c r="C337" s="8" t="s">
        <v>945</v>
      </c>
      <c r="D337" s="8" t="s">
        <v>347</v>
      </c>
      <c r="E337" s="12" t="s">
        <v>1692</v>
      </c>
      <c r="F337" s="71">
        <f t="shared" si="7"/>
        <v>21870.487577639749</v>
      </c>
      <c r="G337" s="71">
        <v>5784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s="2" customFormat="1" x14ac:dyDescent="0.3">
      <c r="A338" s="1"/>
      <c r="B338" s="8" t="s">
        <v>988</v>
      </c>
      <c r="C338" s="8" t="s">
        <v>946</v>
      </c>
      <c r="D338" s="8" t="s">
        <v>348</v>
      </c>
      <c r="E338" s="12" t="s">
        <v>1692</v>
      </c>
      <c r="F338" s="71">
        <f t="shared" si="7"/>
        <v>21870.487577639749</v>
      </c>
      <c r="G338" s="71">
        <v>7784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s="2" customFormat="1" x14ac:dyDescent="0.3">
      <c r="A339" s="1"/>
      <c r="B339" s="8" t="s">
        <v>988</v>
      </c>
      <c r="C339" s="8" t="s">
        <v>954</v>
      </c>
      <c r="D339" s="8" t="s">
        <v>349</v>
      </c>
      <c r="E339" s="12" t="s">
        <v>1692</v>
      </c>
      <c r="F339" s="71">
        <f t="shared" si="7"/>
        <v>21870.487577639749</v>
      </c>
      <c r="G339" s="71">
        <v>7784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s="2" customFormat="1" x14ac:dyDescent="0.3">
      <c r="A340" s="1"/>
      <c r="B340" s="8" t="s">
        <v>988</v>
      </c>
      <c r="C340" s="7" t="s">
        <v>25</v>
      </c>
      <c r="D340" s="8" t="s">
        <v>350</v>
      </c>
      <c r="E340" s="12" t="s">
        <v>1692</v>
      </c>
      <c r="F340" s="71">
        <f t="shared" ref="F340:F402" si="8">352114.85/16.1</f>
        <v>21870.487577639749</v>
      </c>
      <c r="G340" s="71">
        <v>5784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s="2" customFormat="1" x14ac:dyDescent="0.3">
      <c r="A341" s="1"/>
      <c r="B341" s="8" t="s">
        <v>988</v>
      </c>
      <c r="C341" s="8" t="s">
        <v>954</v>
      </c>
      <c r="D341" s="8" t="s">
        <v>351</v>
      </c>
      <c r="E341" s="12" t="s">
        <v>1692</v>
      </c>
      <c r="F341" s="71">
        <f t="shared" si="8"/>
        <v>21870.487577639749</v>
      </c>
      <c r="G341" s="71">
        <v>7784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s="2" customFormat="1" x14ac:dyDescent="0.3">
      <c r="A342" s="1"/>
      <c r="B342" s="8" t="s">
        <v>988</v>
      </c>
      <c r="C342" s="8" t="s">
        <v>946</v>
      </c>
      <c r="D342" s="8" t="s">
        <v>352</v>
      </c>
      <c r="E342" s="12" t="s">
        <v>1692</v>
      </c>
      <c r="F342" s="71">
        <f t="shared" si="8"/>
        <v>21870.487577639749</v>
      </c>
      <c r="G342" s="71">
        <v>7784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s="2" customFormat="1" x14ac:dyDescent="0.3">
      <c r="A343" s="1"/>
      <c r="B343" s="8" t="s">
        <v>988</v>
      </c>
      <c r="C343" s="7" t="s">
        <v>25</v>
      </c>
      <c r="D343" s="8" t="s">
        <v>353</v>
      </c>
      <c r="E343" s="12" t="s">
        <v>1692</v>
      </c>
      <c r="F343" s="71">
        <f t="shared" si="8"/>
        <v>21870.487577639749</v>
      </c>
      <c r="G343" s="71">
        <v>7784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s="2" customFormat="1" x14ac:dyDescent="0.3">
      <c r="A344" s="1"/>
      <c r="B344" s="8" t="s">
        <v>988</v>
      </c>
      <c r="C344" s="8" t="s">
        <v>953</v>
      </c>
      <c r="D344" s="8" t="s">
        <v>354</v>
      </c>
      <c r="E344" s="12" t="s">
        <v>1692</v>
      </c>
      <c r="F344" s="71">
        <f t="shared" si="8"/>
        <v>21870.487577639749</v>
      </c>
      <c r="G344" s="71">
        <v>5784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s="2" customFormat="1" x14ac:dyDescent="0.3">
      <c r="A345" s="1"/>
      <c r="B345" s="8" t="s">
        <v>988</v>
      </c>
      <c r="C345" s="8" t="s">
        <v>945</v>
      </c>
      <c r="D345" s="8" t="s">
        <v>355</v>
      </c>
      <c r="E345" s="12" t="s">
        <v>1692</v>
      </c>
      <c r="F345" s="71">
        <f t="shared" si="8"/>
        <v>21870.487577639749</v>
      </c>
      <c r="G345" s="71">
        <v>7784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s="2" customFormat="1" x14ac:dyDescent="0.3">
      <c r="A346" s="1"/>
      <c r="B346" s="8" t="s">
        <v>988</v>
      </c>
      <c r="C346" s="8" t="s">
        <v>945</v>
      </c>
      <c r="D346" s="8" t="s">
        <v>356</v>
      </c>
      <c r="E346" s="12" t="s">
        <v>1692</v>
      </c>
      <c r="F346" s="71">
        <f t="shared" si="8"/>
        <v>21870.487577639749</v>
      </c>
      <c r="G346" s="71">
        <v>5784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s="2" customFormat="1" x14ac:dyDescent="0.3">
      <c r="A347" s="1"/>
      <c r="B347" s="8" t="s">
        <v>988</v>
      </c>
      <c r="C347" s="8" t="s">
        <v>956</v>
      </c>
      <c r="D347" s="8" t="s">
        <v>357</v>
      </c>
      <c r="E347" s="12" t="s">
        <v>1692</v>
      </c>
      <c r="F347" s="71">
        <f t="shared" si="8"/>
        <v>21870.487577639749</v>
      </c>
      <c r="G347" s="71">
        <v>4284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s="2" customFormat="1" x14ac:dyDescent="0.3">
      <c r="A348" s="1"/>
      <c r="B348" s="8" t="s">
        <v>988</v>
      </c>
      <c r="C348" s="8" t="s">
        <v>946</v>
      </c>
      <c r="D348" s="8" t="s">
        <v>358</v>
      </c>
      <c r="E348" s="12" t="s">
        <v>1692</v>
      </c>
      <c r="F348" s="71">
        <f t="shared" si="8"/>
        <v>21870.487577639749</v>
      </c>
      <c r="G348" s="71">
        <v>7118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s="2" customFormat="1" x14ac:dyDescent="0.3">
      <c r="A349" s="1"/>
      <c r="B349" s="8" t="s">
        <v>988</v>
      </c>
      <c r="C349" s="7" t="s">
        <v>25</v>
      </c>
      <c r="D349" s="8" t="s">
        <v>359</v>
      </c>
      <c r="E349" s="12" t="s">
        <v>1692</v>
      </c>
      <c r="F349" s="71">
        <f t="shared" si="8"/>
        <v>21870.487577639749</v>
      </c>
      <c r="G349" s="71">
        <v>7118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s="2" customFormat="1" x14ac:dyDescent="0.3">
      <c r="A350" s="1"/>
      <c r="B350" s="8" t="s">
        <v>988</v>
      </c>
      <c r="C350" s="8" t="s">
        <v>946</v>
      </c>
      <c r="D350" s="8" t="s">
        <v>360</v>
      </c>
      <c r="E350" s="12" t="s">
        <v>1692</v>
      </c>
      <c r="F350" s="71">
        <f t="shared" si="8"/>
        <v>21870.487577639749</v>
      </c>
      <c r="G350" s="71">
        <v>5784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s="2" customFormat="1" x14ac:dyDescent="0.3">
      <c r="A351" s="1"/>
      <c r="B351" s="8" t="s">
        <v>988</v>
      </c>
      <c r="C351" s="8" t="s">
        <v>954</v>
      </c>
      <c r="D351" s="8" t="s">
        <v>361</v>
      </c>
      <c r="E351" s="12" t="s">
        <v>1692</v>
      </c>
      <c r="F351" s="71">
        <f t="shared" si="8"/>
        <v>21870.487577639749</v>
      </c>
      <c r="G351" s="71">
        <v>7784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s="2" customFormat="1" x14ac:dyDescent="0.3">
      <c r="A352" s="1"/>
      <c r="B352" s="8" t="s">
        <v>988</v>
      </c>
      <c r="C352" s="7" t="s">
        <v>25</v>
      </c>
      <c r="D352" s="8" t="s">
        <v>362</v>
      </c>
      <c r="E352" s="12" t="s">
        <v>1692</v>
      </c>
      <c r="F352" s="71">
        <f t="shared" si="8"/>
        <v>21870.487577639749</v>
      </c>
      <c r="G352" s="71">
        <v>7784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s="2" customFormat="1" x14ac:dyDescent="0.3">
      <c r="A353" s="1"/>
      <c r="B353" s="8" t="s">
        <v>988</v>
      </c>
      <c r="C353" s="7" t="s">
        <v>25</v>
      </c>
      <c r="D353" s="8" t="s">
        <v>363</v>
      </c>
      <c r="E353" s="12" t="s">
        <v>1692</v>
      </c>
      <c r="F353" s="71">
        <f t="shared" si="8"/>
        <v>21870.487577639749</v>
      </c>
      <c r="G353" s="71">
        <v>7784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s="2" customFormat="1" x14ac:dyDescent="0.3">
      <c r="A354" s="1"/>
      <c r="B354" s="8" t="s">
        <v>988</v>
      </c>
      <c r="C354" s="8" t="s">
        <v>954</v>
      </c>
      <c r="D354" s="8" t="s">
        <v>364</v>
      </c>
      <c r="E354" s="12" t="s">
        <v>1692</v>
      </c>
      <c r="F354" s="71">
        <f t="shared" si="8"/>
        <v>21870.487577639749</v>
      </c>
      <c r="G354" s="71">
        <v>7784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s="2" customFormat="1" x14ac:dyDescent="0.3">
      <c r="A355" s="1"/>
      <c r="B355" s="8" t="s">
        <v>988</v>
      </c>
      <c r="C355" s="7" t="s">
        <v>25</v>
      </c>
      <c r="D355" s="8" t="s">
        <v>365</v>
      </c>
      <c r="E355" s="12" t="s">
        <v>1692</v>
      </c>
      <c r="F355" s="71">
        <f t="shared" si="8"/>
        <v>21870.487577639749</v>
      </c>
      <c r="G355" s="71">
        <v>7784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s="2" customFormat="1" x14ac:dyDescent="0.3">
      <c r="A356" s="1"/>
      <c r="B356" s="8" t="s">
        <v>988</v>
      </c>
      <c r="C356" s="7" t="s">
        <v>25</v>
      </c>
      <c r="D356" s="8" t="s">
        <v>366</v>
      </c>
      <c r="E356" s="12" t="s">
        <v>1692</v>
      </c>
      <c r="F356" s="71">
        <f t="shared" si="8"/>
        <v>21870.487577639749</v>
      </c>
      <c r="G356" s="71">
        <v>7118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s="2" customFormat="1" x14ac:dyDescent="0.3">
      <c r="A357" s="1"/>
      <c r="B357" s="8" t="s">
        <v>988</v>
      </c>
      <c r="C357" s="8" t="s">
        <v>960</v>
      </c>
      <c r="D357" s="8" t="s">
        <v>367</v>
      </c>
      <c r="E357" s="12" t="s">
        <v>1692</v>
      </c>
      <c r="F357" s="71">
        <f t="shared" si="8"/>
        <v>21870.487577639749</v>
      </c>
      <c r="G357" s="71">
        <v>7784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s="2" customFormat="1" x14ac:dyDescent="0.3">
      <c r="A358" s="1"/>
      <c r="B358" s="8" t="s">
        <v>988</v>
      </c>
      <c r="C358" s="7" t="s">
        <v>25</v>
      </c>
      <c r="D358" s="8" t="s">
        <v>368</v>
      </c>
      <c r="E358" s="12" t="s">
        <v>1692</v>
      </c>
      <c r="F358" s="71">
        <f t="shared" si="8"/>
        <v>21870.487577639749</v>
      </c>
      <c r="G358" s="71">
        <v>7118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s="2" customFormat="1" x14ac:dyDescent="0.3">
      <c r="A359" s="1"/>
      <c r="B359" s="8" t="s">
        <v>988</v>
      </c>
      <c r="C359" s="7" t="s">
        <v>25</v>
      </c>
      <c r="D359" s="8" t="s">
        <v>369</v>
      </c>
      <c r="E359" s="12" t="s">
        <v>1692</v>
      </c>
      <c r="F359" s="71">
        <f t="shared" si="8"/>
        <v>21870.487577639749</v>
      </c>
      <c r="G359" s="71">
        <v>7784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s="2" customFormat="1" x14ac:dyDescent="0.3">
      <c r="A360" s="1"/>
      <c r="B360" s="8" t="s">
        <v>988</v>
      </c>
      <c r="C360" s="8" t="s">
        <v>946</v>
      </c>
      <c r="D360" s="8" t="s">
        <v>370</v>
      </c>
      <c r="E360" s="12" t="s">
        <v>1692</v>
      </c>
      <c r="F360" s="71">
        <f t="shared" si="8"/>
        <v>21870.487577639749</v>
      </c>
      <c r="G360" s="71">
        <v>7784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s="2" customFormat="1" x14ac:dyDescent="0.3">
      <c r="A361" s="1"/>
      <c r="B361" s="8" t="s">
        <v>988</v>
      </c>
      <c r="C361" s="8" t="s">
        <v>952</v>
      </c>
      <c r="D361" s="8" t="s">
        <v>371</v>
      </c>
      <c r="E361" s="12" t="s">
        <v>1692</v>
      </c>
      <c r="F361" s="71">
        <f t="shared" si="8"/>
        <v>21870.487577639749</v>
      </c>
      <c r="G361" s="71">
        <v>5784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s="2" customFormat="1" x14ac:dyDescent="0.3">
      <c r="A362" s="1"/>
      <c r="B362" s="8" t="s">
        <v>988</v>
      </c>
      <c r="C362" s="8" t="s">
        <v>953</v>
      </c>
      <c r="D362" s="8" t="s">
        <v>372</v>
      </c>
      <c r="E362" s="12" t="s">
        <v>1692</v>
      </c>
      <c r="F362" s="71">
        <f t="shared" si="8"/>
        <v>21870.487577639749</v>
      </c>
      <c r="G362" s="71">
        <v>7784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s="2" customFormat="1" x14ac:dyDescent="0.3">
      <c r="A363" s="1"/>
      <c r="B363" s="8" t="s">
        <v>988</v>
      </c>
      <c r="C363" s="8" t="s">
        <v>961</v>
      </c>
      <c r="D363" s="8" t="s">
        <v>373</v>
      </c>
      <c r="E363" s="12" t="s">
        <v>1692</v>
      </c>
      <c r="F363" s="71">
        <f t="shared" si="8"/>
        <v>21870.487577639749</v>
      </c>
      <c r="G363" s="71">
        <v>7784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s="2" customFormat="1" hidden="1" x14ac:dyDescent="0.3">
      <c r="A364" s="1"/>
      <c r="B364" s="8" t="s">
        <v>988</v>
      </c>
      <c r="C364" s="8" t="s">
        <v>952</v>
      </c>
      <c r="D364" s="8" t="s">
        <v>374</v>
      </c>
      <c r="E364" s="12" t="s">
        <v>1692</v>
      </c>
      <c r="F364" s="71"/>
      <c r="G364" s="7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s="2" customFormat="1" x14ac:dyDescent="0.3">
      <c r="A365" s="1"/>
      <c r="B365" s="8" t="s">
        <v>988</v>
      </c>
      <c r="C365" s="8" t="s">
        <v>954</v>
      </c>
      <c r="D365" s="8" t="s">
        <v>375</v>
      </c>
      <c r="E365" s="12" t="s">
        <v>1692</v>
      </c>
      <c r="F365" s="71">
        <f t="shared" si="8"/>
        <v>21870.487577639749</v>
      </c>
      <c r="G365" s="71">
        <v>7784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s="2" customFormat="1" hidden="1" x14ac:dyDescent="0.3">
      <c r="A366" s="1"/>
      <c r="B366" s="8" t="s">
        <v>988</v>
      </c>
      <c r="C366" s="8" t="s">
        <v>959</v>
      </c>
      <c r="D366" s="8" t="s">
        <v>376</v>
      </c>
      <c r="E366" s="12" t="s">
        <v>1692</v>
      </c>
      <c r="F366" s="71"/>
      <c r="G366" s="7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s="2" customFormat="1" x14ac:dyDescent="0.3">
      <c r="A367" s="1"/>
      <c r="B367" s="8" t="s">
        <v>988</v>
      </c>
      <c r="C367" s="7" t="s">
        <v>25</v>
      </c>
      <c r="D367" s="8" t="s">
        <v>377</v>
      </c>
      <c r="E367" s="12" t="s">
        <v>1692</v>
      </c>
      <c r="F367" s="71">
        <f t="shared" si="8"/>
        <v>21870.487577639749</v>
      </c>
      <c r="G367" s="71">
        <v>5784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s="2" customFormat="1" x14ac:dyDescent="0.3">
      <c r="A368" s="1"/>
      <c r="B368" s="8" t="s">
        <v>988</v>
      </c>
      <c r="C368" s="8" t="s">
        <v>946</v>
      </c>
      <c r="D368" s="8" t="s">
        <v>378</v>
      </c>
      <c r="E368" s="12" t="s">
        <v>1692</v>
      </c>
      <c r="F368" s="71">
        <f t="shared" si="8"/>
        <v>21870.487577639749</v>
      </c>
      <c r="G368" s="71">
        <v>7784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s="2" customFormat="1" x14ac:dyDescent="0.3">
      <c r="A369" s="1"/>
      <c r="B369" s="8" t="s">
        <v>988</v>
      </c>
      <c r="C369" s="8" t="s">
        <v>950</v>
      </c>
      <c r="D369" s="8" t="s">
        <v>379</v>
      </c>
      <c r="E369" s="12" t="s">
        <v>1692</v>
      </c>
      <c r="F369" s="71">
        <f t="shared" si="8"/>
        <v>21870.487577639749</v>
      </c>
      <c r="G369" s="71">
        <v>5784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s="2" customFormat="1" x14ac:dyDescent="0.3">
      <c r="A370" s="1"/>
      <c r="B370" s="8" t="s">
        <v>988</v>
      </c>
      <c r="C370" s="8" t="s">
        <v>961</v>
      </c>
      <c r="D370" s="8" t="s">
        <v>380</v>
      </c>
      <c r="E370" s="12" t="s">
        <v>1692</v>
      </c>
      <c r="F370" s="71">
        <f t="shared" si="8"/>
        <v>21870.487577639749</v>
      </c>
      <c r="G370" s="71">
        <v>7784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s="2" customFormat="1" x14ac:dyDescent="0.3">
      <c r="A371" s="1"/>
      <c r="B371" s="8" t="s">
        <v>988</v>
      </c>
      <c r="C371" s="7" t="s">
        <v>25</v>
      </c>
      <c r="D371" s="8" t="s">
        <v>381</v>
      </c>
      <c r="E371" s="12" t="s">
        <v>1692</v>
      </c>
      <c r="F371" s="71">
        <f t="shared" si="8"/>
        <v>21870.487577639749</v>
      </c>
      <c r="G371" s="71">
        <v>7784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s="2" customFormat="1" x14ac:dyDescent="0.3">
      <c r="A372" s="1"/>
      <c r="B372" s="8" t="s">
        <v>988</v>
      </c>
      <c r="C372" s="8" t="s">
        <v>954</v>
      </c>
      <c r="D372" s="8" t="s">
        <v>382</v>
      </c>
      <c r="E372" s="12" t="s">
        <v>1692</v>
      </c>
      <c r="F372" s="71">
        <f t="shared" si="8"/>
        <v>21870.487577639749</v>
      </c>
      <c r="G372" s="71">
        <v>7784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s="2" customFormat="1" x14ac:dyDescent="0.3">
      <c r="A373" s="1"/>
      <c r="B373" s="8" t="s">
        <v>988</v>
      </c>
      <c r="C373" s="8" t="s">
        <v>948</v>
      </c>
      <c r="D373" s="8" t="s">
        <v>383</v>
      </c>
      <c r="E373" s="12" t="s">
        <v>1692</v>
      </c>
      <c r="F373" s="71">
        <f t="shared" si="8"/>
        <v>21870.487577639749</v>
      </c>
      <c r="G373" s="71">
        <v>7784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s="2" customFormat="1" x14ac:dyDescent="0.3">
      <c r="A374" s="1"/>
      <c r="B374" s="8" t="s">
        <v>988</v>
      </c>
      <c r="C374" s="8" t="s">
        <v>954</v>
      </c>
      <c r="D374" s="8" t="s">
        <v>384</v>
      </c>
      <c r="E374" s="12" t="s">
        <v>1692</v>
      </c>
      <c r="F374" s="71">
        <f t="shared" si="8"/>
        <v>21870.487577639749</v>
      </c>
      <c r="G374" s="71">
        <v>7784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s="2" customFormat="1" x14ac:dyDescent="0.3">
      <c r="A375" s="1"/>
      <c r="B375" s="8" t="s">
        <v>988</v>
      </c>
      <c r="C375" s="8" t="s">
        <v>946</v>
      </c>
      <c r="D375" s="8" t="s">
        <v>385</v>
      </c>
      <c r="E375" s="12" t="s">
        <v>1692</v>
      </c>
      <c r="F375" s="71">
        <f t="shared" si="8"/>
        <v>21870.487577639749</v>
      </c>
      <c r="G375" s="71">
        <v>5784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s="2" customFormat="1" x14ac:dyDescent="0.3">
      <c r="A376" s="1"/>
      <c r="B376" s="8" t="s">
        <v>988</v>
      </c>
      <c r="C376" s="8" t="s">
        <v>948</v>
      </c>
      <c r="D376" s="8" t="s">
        <v>386</v>
      </c>
      <c r="E376" s="12" t="s">
        <v>1692</v>
      </c>
      <c r="F376" s="71">
        <f t="shared" si="8"/>
        <v>21870.487577639749</v>
      </c>
      <c r="G376" s="71">
        <v>7784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s="2" customFormat="1" x14ac:dyDescent="0.3">
      <c r="A377" s="1"/>
      <c r="B377" s="8" t="s">
        <v>988</v>
      </c>
      <c r="C377" s="8" t="s">
        <v>954</v>
      </c>
      <c r="D377" s="8" t="s">
        <v>387</v>
      </c>
      <c r="E377" s="12" t="s">
        <v>1692</v>
      </c>
      <c r="F377" s="71">
        <f t="shared" si="8"/>
        <v>21870.487577639749</v>
      </c>
      <c r="G377" s="71">
        <v>7784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s="2" customFormat="1" x14ac:dyDescent="0.3">
      <c r="A378" s="1"/>
      <c r="B378" s="8" t="s">
        <v>988</v>
      </c>
      <c r="C378" s="7" t="s">
        <v>25</v>
      </c>
      <c r="D378" s="8" t="s">
        <v>388</v>
      </c>
      <c r="E378" s="12" t="s">
        <v>1692</v>
      </c>
      <c r="F378" s="71">
        <f t="shared" si="8"/>
        <v>21870.487577639749</v>
      </c>
      <c r="G378" s="71">
        <v>7784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s="2" customFormat="1" x14ac:dyDescent="0.3">
      <c r="A379" s="1"/>
      <c r="B379" s="8" t="s">
        <v>988</v>
      </c>
      <c r="C379" s="8" t="s">
        <v>946</v>
      </c>
      <c r="D379" s="8" t="s">
        <v>389</v>
      </c>
      <c r="E379" s="12" t="s">
        <v>1692</v>
      </c>
      <c r="F379" s="71">
        <f t="shared" si="8"/>
        <v>21870.487577639749</v>
      </c>
      <c r="G379" s="71">
        <v>7784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s="2" customFormat="1" x14ac:dyDescent="0.3">
      <c r="A380" s="1"/>
      <c r="B380" s="8" t="s">
        <v>988</v>
      </c>
      <c r="C380" s="8" t="s">
        <v>952</v>
      </c>
      <c r="D380" s="8" t="s">
        <v>390</v>
      </c>
      <c r="E380" s="12" t="s">
        <v>1692</v>
      </c>
      <c r="F380" s="71">
        <f t="shared" si="8"/>
        <v>21870.487577639749</v>
      </c>
      <c r="G380" s="71">
        <v>5784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s="2" customFormat="1" x14ac:dyDescent="0.3">
      <c r="A381" s="1"/>
      <c r="B381" s="8" t="s">
        <v>988</v>
      </c>
      <c r="C381" s="7" t="s">
        <v>25</v>
      </c>
      <c r="D381" s="8" t="s">
        <v>391</v>
      </c>
      <c r="E381" s="12" t="s">
        <v>1692</v>
      </c>
      <c r="F381" s="71">
        <f t="shared" si="8"/>
        <v>21870.487577639749</v>
      </c>
      <c r="G381" s="71">
        <v>7784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s="2" customFormat="1" x14ac:dyDescent="0.3">
      <c r="A382" s="1"/>
      <c r="B382" s="8" t="s">
        <v>988</v>
      </c>
      <c r="C382" s="7" t="s">
        <v>25</v>
      </c>
      <c r="D382" s="8" t="s">
        <v>392</v>
      </c>
      <c r="E382" s="12" t="s">
        <v>1692</v>
      </c>
      <c r="F382" s="71">
        <f t="shared" si="8"/>
        <v>21870.487577639749</v>
      </c>
      <c r="G382" s="71">
        <v>7784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s="2" customFormat="1" x14ac:dyDescent="0.3">
      <c r="A383" s="1"/>
      <c r="B383" s="8" t="s">
        <v>988</v>
      </c>
      <c r="C383" s="8" t="s">
        <v>947</v>
      </c>
      <c r="D383" s="8" t="s">
        <v>393</v>
      </c>
      <c r="E383" s="12" t="s">
        <v>1692</v>
      </c>
      <c r="F383" s="71">
        <f t="shared" si="8"/>
        <v>21870.487577639749</v>
      </c>
      <c r="G383" s="71">
        <v>5784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s="2" customFormat="1" x14ac:dyDescent="0.3">
      <c r="A384" s="1"/>
      <c r="B384" s="8" t="s">
        <v>988</v>
      </c>
      <c r="C384" s="8" t="s">
        <v>946</v>
      </c>
      <c r="D384" s="8" t="s">
        <v>394</v>
      </c>
      <c r="E384" s="12" t="s">
        <v>1692</v>
      </c>
      <c r="F384" s="71">
        <f t="shared" si="8"/>
        <v>21870.487577639749</v>
      </c>
      <c r="G384" s="71">
        <v>7784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s="2" customFormat="1" x14ac:dyDescent="0.3">
      <c r="A385" s="1"/>
      <c r="B385" s="8" t="s">
        <v>988</v>
      </c>
      <c r="C385" s="8" t="s">
        <v>946</v>
      </c>
      <c r="D385" s="8" t="s">
        <v>395</v>
      </c>
      <c r="E385" s="12" t="s">
        <v>1692</v>
      </c>
      <c r="F385" s="71">
        <f t="shared" si="8"/>
        <v>21870.487577639749</v>
      </c>
      <c r="G385" s="71">
        <v>7784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s="2" customFormat="1" x14ac:dyDescent="0.3">
      <c r="A386" s="1"/>
      <c r="B386" s="8" t="s">
        <v>988</v>
      </c>
      <c r="C386" s="8" t="s">
        <v>953</v>
      </c>
      <c r="D386" s="8" t="s">
        <v>396</v>
      </c>
      <c r="E386" s="12" t="s">
        <v>1692</v>
      </c>
      <c r="F386" s="71">
        <f t="shared" si="8"/>
        <v>21870.487577639749</v>
      </c>
      <c r="G386" s="71">
        <v>7784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s="2" customFormat="1" x14ac:dyDescent="0.3">
      <c r="A387" s="1"/>
      <c r="B387" s="8" t="s">
        <v>988</v>
      </c>
      <c r="C387" s="8" t="s">
        <v>959</v>
      </c>
      <c r="D387" s="8" t="s">
        <v>397</v>
      </c>
      <c r="E387" s="12" t="s">
        <v>1692</v>
      </c>
      <c r="F387" s="71">
        <f t="shared" si="8"/>
        <v>21870.487577639749</v>
      </c>
      <c r="G387" s="71">
        <v>5784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s="2" customFormat="1" x14ac:dyDescent="0.3">
      <c r="A388" s="1"/>
      <c r="B388" s="8" t="s">
        <v>988</v>
      </c>
      <c r="C388" s="8" t="s">
        <v>952</v>
      </c>
      <c r="D388" s="8" t="s">
        <v>398</v>
      </c>
      <c r="E388" s="12" t="s">
        <v>1692</v>
      </c>
      <c r="F388" s="71">
        <f t="shared" si="8"/>
        <v>21870.487577639749</v>
      </c>
      <c r="G388" s="71">
        <v>5784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s="2" customFormat="1" x14ac:dyDescent="0.3">
      <c r="A389" s="1"/>
      <c r="B389" s="8" t="s">
        <v>988</v>
      </c>
      <c r="C389" s="8" t="s">
        <v>952</v>
      </c>
      <c r="D389" s="8" t="s">
        <v>399</v>
      </c>
      <c r="E389" s="12" t="s">
        <v>1692</v>
      </c>
      <c r="F389" s="71">
        <f t="shared" si="8"/>
        <v>21870.487577639749</v>
      </c>
      <c r="G389" s="71">
        <v>5784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s="2" customFormat="1" x14ac:dyDescent="0.3">
      <c r="A390" s="1"/>
      <c r="B390" s="8" t="s">
        <v>988</v>
      </c>
      <c r="C390" s="8" t="s">
        <v>945</v>
      </c>
      <c r="D390" s="8" t="s">
        <v>400</v>
      </c>
      <c r="E390" s="12" t="s">
        <v>1692</v>
      </c>
      <c r="F390" s="71">
        <f t="shared" si="8"/>
        <v>21870.487577639749</v>
      </c>
      <c r="G390" s="71">
        <v>7784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s="2" customFormat="1" x14ac:dyDescent="0.3">
      <c r="A391" s="1"/>
      <c r="B391" s="8" t="s">
        <v>988</v>
      </c>
      <c r="C391" s="8" t="s">
        <v>946</v>
      </c>
      <c r="D391" s="8" t="s">
        <v>401</v>
      </c>
      <c r="E391" s="12" t="s">
        <v>1692</v>
      </c>
      <c r="F391" s="71">
        <f t="shared" si="8"/>
        <v>21870.487577639749</v>
      </c>
      <c r="G391" s="71">
        <v>7784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s="2" customFormat="1" x14ac:dyDescent="0.3">
      <c r="A392" s="1"/>
      <c r="B392" s="8" t="s">
        <v>988</v>
      </c>
      <c r="C392" s="8" t="s">
        <v>946</v>
      </c>
      <c r="D392" s="8" t="s">
        <v>402</v>
      </c>
      <c r="E392" s="12" t="s">
        <v>1692</v>
      </c>
      <c r="F392" s="71">
        <f t="shared" si="8"/>
        <v>21870.487577639749</v>
      </c>
      <c r="G392" s="71">
        <v>5784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s="2" customFormat="1" x14ac:dyDescent="0.3">
      <c r="A393" s="1"/>
      <c r="B393" s="8" t="s">
        <v>988</v>
      </c>
      <c r="C393" s="8" t="s">
        <v>947</v>
      </c>
      <c r="D393" s="8" t="s">
        <v>403</v>
      </c>
      <c r="E393" s="12" t="s">
        <v>1692</v>
      </c>
      <c r="F393" s="71">
        <f t="shared" si="8"/>
        <v>21870.487577639749</v>
      </c>
      <c r="G393" s="71">
        <v>7784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s="2" customFormat="1" x14ac:dyDescent="0.3">
      <c r="A394" s="1"/>
      <c r="B394" s="8" t="s">
        <v>988</v>
      </c>
      <c r="C394" s="8" t="s">
        <v>947</v>
      </c>
      <c r="D394" s="8" t="s">
        <v>404</v>
      </c>
      <c r="E394" s="12" t="s">
        <v>1692</v>
      </c>
      <c r="F394" s="71">
        <f t="shared" si="8"/>
        <v>21870.487577639749</v>
      </c>
      <c r="G394" s="71">
        <v>5784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s="2" customFormat="1" x14ac:dyDescent="0.3">
      <c r="A395" s="1"/>
      <c r="B395" s="8" t="s">
        <v>988</v>
      </c>
      <c r="C395" s="8" t="s">
        <v>946</v>
      </c>
      <c r="D395" s="8" t="s">
        <v>405</v>
      </c>
      <c r="E395" s="12" t="s">
        <v>1692</v>
      </c>
      <c r="F395" s="71">
        <f t="shared" si="8"/>
        <v>21870.487577639749</v>
      </c>
      <c r="G395" s="71">
        <v>7784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s="2" customFormat="1" x14ac:dyDescent="0.3">
      <c r="A396" s="1"/>
      <c r="B396" s="8" t="s">
        <v>988</v>
      </c>
      <c r="C396" s="8" t="s">
        <v>946</v>
      </c>
      <c r="D396" s="8" t="s">
        <v>406</v>
      </c>
      <c r="E396" s="12" t="s">
        <v>1692</v>
      </c>
      <c r="F396" s="71">
        <f t="shared" si="8"/>
        <v>21870.487577639749</v>
      </c>
      <c r="G396" s="71">
        <v>7784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s="2" customFormat="1" x14ac:dyDescent="0.3">
      <c r="A397" s="1"/>
      <c r="B397" s="8" t="s">
        <v>988</v>
      </c>
      <c r="C397" s="8" t="s">
        <v>954</v>
      </c>
      <c r="D397" s="8" t="s">
        <v>407</v>
      </c>
      <c r="E397" s="12" t="s">
        <v>1692</v>
      </c>
      <c r="F397" s="71">
        <f t="shared" si="8"/>
        <v>21870.487577639749</v>
      </c>
      <c r="G397" s="71">
        <v>7784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s="2" customFormat="1" x14ac:dyDescent="0.3">
      <c r="A398" s="1"/>
      <c r="B398" s="8" t="s">
        <v>988</v>
      </c>
      <c r="C398" s="8" t="s">
        <v>949</v>
      </c>
      <c r="D398" s="8" t="s">
        <v>408</v>
      </c>
      <c r="E398" s="12" t="s">
        <v>1692</v>
      </c>
      <c r="F398" s="71">
        <f t="shared" si="8"/>
        <v>21870.487577639749</v>
      </c>
      <c r="G398" s="71">
        <v>7784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s="2" customFormat="1" x14ac:dyDescent="0.3">
      <c r="A399" s="1"/>
      <c r="B399" s="8" t="s">
        <v>988</v>
      </c>
      <c r="C399" s="8" t="s">
        <v>946</v>
      </c>
      <c r="D399" s="8" t="s">
        <v>409</v>
      </c>
      <c r="E399" s="12" t="s">
        <v>1692</v>
      </c>
      <c r="F399" s="71">
        <f t="shared" si="8"/>
        <v>21870.487577639749</v>
      </c>
      <c r="G399" s="71">
        <v>7784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s="2" customFormat="1" x14ac:dyDescent="0.3">
      <c r="A400" s="1"/>
      <c r="B400" s="8" t="s">
        <v>988</v>
      </c>
      <c r="C400" s="8" t="s">
        <v>946</v>
      </c>
      <c r="D400" s="8" t="s">
        <v>410</v>
      </c>
      <c r="E400" s="12" t="s">
        <v>1692</v>
      </c>
      <c r="F400" s="71">
        <f t="shared" si="8"/>
        <v>21870.487577639749</v>
      </c>
      <c r="G400" s="71">
        <v>7784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s="2" customFormat="1" x14ac:dyDescent="0.3">
      <c r="A401" s="1"/>
      <c r="B401" s="8" t="s">
        <v>988</v>
      </c>
      <c r="C401" s="7" t="s">
        <v>25</v>
      </c>
      <c r="D401" s="8" t="s">
        <v>411</v>
      </c>
      <c r="E401" s="12" t="s">
        <v>1692</v>
      </c>
      <c r="F401" s="71">
        <f t="shared" si="8"/>
        <v>21870.487577639749</v>
      </c>
      <c r="G401" s="71">
        <v>7784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s="2" customFormat="1" x14ac:dyDescent="0.3">
      <c r="A402" s="1"/>
      <c r="B402" s="8" t="s">
        <v>988</v>
      </c>
      <c r="C402" s="7" t="s">
        <v>25</v>
      </c>
      <c r="D402" s="8" t="s">
        <v>412</v>
      </c>
      <c r="E402" s="12" t="s">
        <v>1692</v>
      </c>
      <c r="F402" s="71">
        <f t="shared" si="8"/>
        <v>21870.487577639749</v>
      </c>
      <c r="G402" s="71">
        <v>7784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s="2" customFormat="1" hidden="1" x14ac:dyDescent="0.3">
      <c r="A403" s="1"/>
      <c r="B403" s="8" t="s">
        <v>988</v>
      </c>
      <c r="C403" s="8" t="s">
        <v>946</v>
      </c>
      <c r="D403" s="8" t="s">
        <v>413</v>
      </c>
      <c r="E403" s="12" t="s">
        <v>1692</v>
      </c>
      <c r="F403" s="71"/>
      <c r="G403" s="7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s="2" customFormat="1" x14ac:dyDescent="0.3">
      <c r="A404" s="1"/>
      <c r="B404" s="8" t="s">
        <v>988</v>
      </c>
      <c r="C404" s="8" t="s">
        <v>946</v>
      </c>
      <c r="D404" s="8" t="s">
        <v>414</v>
      </c>
      <c r="E404" s="12" t="s">
        <v>1692</v>
      </c>
      <c r="F404" s="71">
        <f t="shared" ref="F404:F467" si="9">352114.85/16.1</f>
        <v>21870.487577639749</v>
      </c>
      <c r="G404" s="71">
        <v>5784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s="2" customFormat="1" x14ac:dyDescent="0.3">
      <c r="A405" s="1"/>
      <c r="B405" s="8" t="s">
        <v>988</v>
      </c>
      <c r="C405" s="7" t="s">
        <v>25</v>
      </c>
      <c r="D405" s="8" t="s">
        <v>415</v>
      </c>
      <c r="E405" s="12" t="s">
        <v>1692</v>
      </c>
      <c r="F405" s="71">
        <f t="shared" si="9"/>
        <v>21870.487577639749</v>
      </c>
      <c r="G405" s="71">
        <v>7784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s="2" customFormat="1" x14ac:dyDescent="0.3">
      <c r="A406" s="1"/>
      <c r="B406" s="8" t="s">
        <v>988</v>
      </c>
      <c r="C406" s="8" t="s">
        <v>949</v>
      </c>
      <c r="D406" s="8" t="s">
        <v>416</v>
      </c>
      <c r="E406" s="12" t="s">
        <v>1692</v>
      </c>
      <c r="F406" s="71">
        <f t="shared" si="9"/>
        <v>21870.487577639749</v>
      </c>
      <c r="G406" s="71">
        <v>7784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s="2" customFormat="1" x14ac:dyDescent="0.3">
      <c r="A407" s="1"/>
      <c r="B407" s="8" t="s">
        <v>988</v>
      </c>
      <c r="C407" s="7" t="s">
        <v>25</v>
      </c>
      <c r="D407" s="8" t="s">
        <v>417</v>
      </c>
      <c r="E407" s="12" t="s">
        <v>1692</v>
      </c>
      <c r="F407" s="71">
        <f t="shared" si="9"/>
        <v>21870.487577639749</v>
      </c>
      <c r="G407" s="71">
        <v>7784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s="2" customFormat="1" x14ac:dyDescent="0.3">
      <c r="A408" s="1"/>
      <c r="B408" s="8" t="s">
        <v>988</v>
      </c>
      <c r="C408" s="8" t="s">
        <v>946</v>
      </c>
      <c r="D408" s="8" t="s">
        <v>418</v>
      </c>
      <c r="E408" s="12" t="s">
        <v>1692</v>
      </c>
      <c r="F408" s="71">
        <f t="shared" si="9"/>
        <v>21870.487577639749</v>
      </c>
      <c r="G408" s="71">
        <v>7784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s="2" customFormat="1" x14ac:dyDescent="0.3">
      <c r="A409" s="1"/>
      <c r="B409" s="8" t="s">
        <v>988</v>
      </c>
      <c r="C409" s="8" t="s">
        <v>949</v>
      </c>
      <c r="D409" s="8" t="s">
        <v>419</v>
      </c>
      <c r="E409" s="12" t="s">
        <v>1692</v>
      </c>
      <c r="F409" s="71">
        <f t="shared" si="9"/>
        <v>21870.487577639749</v>
      </c>
      <c r="G409" s="71">
        <v>7784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s="2" customFormat="1" x14ac:dyDescent="0.3">
      <c r="A410" s="1"/>
      <c r="B410" s="8" t="s">
        <v>988</v>
      </c>
      <c r="C410" s="7" t="s">
        <v>25</v>
      </c>
      <c r="D410" s="8" t="s">
        <v>420</v>
      </c>
      <c r="E410" s="12" t="s">
        <v>1692</v>
      </c>
      <c r="F410" s="71">
        <f t="shared" si="9"/>
        <v>21870.487577639749</v>
      </c>
      <c r="G410" s="71">
        <v>5784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s="2" customFormat="1" x14ac:dyDescent="0.3">
      <c r="A411" s="1"/>
      <c r="B411" s="8" t="s">
        <v>988</v>
      </c>
      <c r="C411" s="8" t="s">
        <v>947</v>
      </c>
      <c r="D411" s="8" t="s">
        <v>421</v>
      </c>
      <c r="E411" s="12" t="s">
        <v>1692</v>
      </c>
      <c r="F411" s="71">
        <f t="shared" si="9"/>
        <v>21870.487577639749</v>
      </c>
      <c r="G411" s="71">
        <v>7784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s="2" customFormat="1" x14ac:dyDescent="0.3">
      <c r="A412" s="1"/>
      <c r="B412" s="8" t="s">
        <v>988</v>
      </c>
      <c r="C412" s="8" t="s">
        <v>958</v>
      </c>
      <c r="D412" s="8" t="s">
        <v>422</v>
      </c>
      <c r="E412" s="12" t="s">
        <v>1692</v>
      </c>
      <c r="F412" s="71">
        <f t="shared" si="9"/>
        <v>21870.487577639749</v>
      </c>
      <c r="G412" s="71">
        <v>4284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s="2" customFormat="1" x14ac:dyDescent="0.3">
      <c r="A413" s="1"/>
      <c r="B413" s="8" t="s">
        <v>988</v>
      </c>
      <c r="C413" s="8" t="s">
        <v>946</v>
      </c>
      <c r="D413" s="8" t="s">
        <v>423</v>
      </c>
      <c r="E413" s="12" t="s">
        <v>1692</v>
      </c>
      <c r="F413" s="71">
        <f t="shared" si="9"/>
        <v>21870.487577639749</v>
      </c>
      <c r="G413" s="71">
        <v>7784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s="2" customFormat="1" x14ac:dyDescent="0.3">
      <c r="A414" s="1"/>
      <c r="B414" s="8" t="s">
        <v>988</v>
      </c>
      <c r="C414" s="7" t="s">
        <v>25</v>
      </c>
      <c r="D414" s="8" t="s">
        <v>424</v>
      </c>
      <c r="E414" s="12" t="s">
        <v>1692</v>
      </c>
      <c r="F414" s="71">
        <f t="shared" si="9"/>
        <v>21870.487577639749</v>
      </c>
      <c r="G414" s="71">
        <v>5784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s="2" customFormat="1" x14ac:dyDescent="0.3">
      <c r="A415" s="1"/>
      <c r="B415" s="8" t="s">
        <v>988</v>
      </c>
      <c r="C415" s="8" t="s">
        <v>946</v>
      </c>
      <c r="D415" s="8" t="s">
        <v>425</v>
      </c>
      <c r="E415" s="12" t="s">
        <v>1692</v>
      </c>
      <c r="F415" s="71">
        <f t="shared" si="9"/>
        <v>21870.487577639749</v>
      </c>
      <c r="G415" s="71">
        <v>7784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s="2" customFormat="1" x14ac:dyDescent="0.3">
      <c r="A416" s="1"/>
      <c r="B416" s="8" t="s">
        <v>988</v>
      </c>
      <c r="C416" s="7" t="s">
        <v>25</v>
      </c>
      <c r="D416" s="8" t="s">
        <v>426</v>
      </c>
      <c r="E416" s="12" t="s">
        <v>1692</v>
      </c>
      <c r="F416" s="71">
        <f t="shared" si="9"/>
        <v>21870.487577639749</v>
      </c>
      <c r="G416" s="71">
        <v>5784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s="2" customFormat="1" x14ac:dyDescent="0.3">
      <c r="A417" s="1"/>
      <c r="B417" s="8" t="s">
        <v>988</v>
      </c>
      <c r="C417" s="8" t="s">
        <v>947</v>
      </c>
      <c r="D417" s="8" t="s">
        <v>427</v>
      </c>
      <c r="E417" s="12" t="s">
        <v>1692</v>
      </c>
      <c r="F417" s="71">
        <f t="shared" si="9"/>
        <v>21870.487577639749</v>
      </c>
      <c r="G417" s="71">
        <v>5784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s="2" customFormat="1" x14ac:dyDescent="0.3">
      <c r="A418" s="1"/>
      <c r="B418" s="8" t="s">
        <v>988</v>
      </c>
      <c r="C418" s="8" t="s">
        <v>946</v>
      </c>
      <c r="D418" s="8" t="s">
        <v>428</v>
      </c>
      <c r="E418" s="12" t="s">
        <v>1692</v>
      </c>
      <c r="F418" s="71">
        <f t="shared" si="9"/>
        <v>21870.487577639749</v>
      </c>
      <c r="G418" s="71">
        <v>7784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s="2" customFormat="1" hidden="1" x14ac:dyDescent="0.3">
      <c r="A419" s="1"/>
      <c r="B419" s="8" t="s">
        <v>988</v>
      </c>
      <c r="C419" s="8" t="s">
        <v>946</v>
      </c>
      <c r="D419" s="8" t="s">
        <v>429</v>
      </c>
      <c r="E419" s="12" t="s">
        <v>1692</v>
      </c>
      <c r="F419" s="71"/>
      <c r="G419" s="7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s="2" customFormat="1" x14ac:dyDescent="0.3">
      <c r="A420" s="1"/>
      <c r="B420" s="8" t="s">
        <v>988</v>
      </c>
      <c r="C420" s="7" t="s">
        <v>25</v>
      </c>
      <c r="D420" s="8" t="s">
        <v>430</v>
      </c>
      <c r="E420" s="12" t="s">
        <v>1692</v>
      </c>
      <c r="F420" s="71">
        <f t="shared" si="9"/>
        <v>21870.487577639749</v>
      </c>
      <c r="G420" s="71">
        <v>7784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s="2" customFormat="1" x14ac:dyDescent="0.3">
      <c r="A421" s="1"/>
      <c r="B421" s="8" t="s">
        <v>988</v>
      </c>
      <c r="C421" s="8" t="s">
        <v>946</v>
      </c>
      <c r="D421" s="8" t="s">
        <v>431</v>
      </c>
      <c r="E421" s="12" t="s">
        <v>1692</v>
      </c>
      <c r="F421" s="71">
        <f t="shared" si="9"/>
        <v>21870.487577639749</v>
      </c>
      <c r="G421" s="71">
        <v>5784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s="2" customFormat="1" x14ac:dyDescent="0.3">
      <c r="A422" s="1"/>
      <c r="B422" s="8" t="s">
        <v>988</v>
      </c>
      <c r="C422" s="8" t="s">
        <v>956</v>
      </c>
      <c r="D422" s="8" t="s">
        <v>432</v>
      </c>
      <c r="E422" s="12" t="s">
        <v>1692</v>
      </c>
      <c r="F422" s="71">
        <f t="shared" si="9"/>
        <v>21870.487577639749</v>
      </c>
      <c r="G422" s="71">
        <v>4284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s="2" customFormat="1" x14ac:dyDescent="0.3">
      <c r="A423" s="1"/>
      <c r="B423" s="8" t="s">
        <v>988</v>
      </c>
      <c r="C423" s="8" t="s">
        <v>948</v>
      </c>
      <c r="D423" s="8" t="s">
        <v>433</v>
      </c>
      <c r="E423" s="12" t="s">
        <v>1692</v>
      </c>
      <c r="F423" s="71">
        <f t="shared" si="9"/>
        <v>21870.487577639749</v>
      </c>
      <c r="G423" s="71">
        <v>7784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s="2" customFormat="1" x14ac:dyDescent="0.3">
      <c r="A424" s="1"/>
      <c r="B424" s="8" t="s">
        <v>988</v>
      </c>
      <c r="C424" s="8" t="s">
        <v>954</v>
      </c>
      <c r="D424" s="8" t="s">
        <v>434</v>
      </c>
      <c r="E424" s="12" t="s">
        <v>1692</v>
      </c>
      <c r="F424" s="71">
        <f t="shared" si="9"/>
        <v>21870.487577639749</v>
      </c>
      <c r="G424" s="71">
        <v>7784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s="2" customFormat="1" x14ac:dyDescent="0.3">
      <c r="A425" s="1"/>
      <c r="B425" s="8" t="s">
        <v>988</v>
      </c>
      <c r="C425" s="8" t="s">
        <v>959</v>
      </c>
      <c r="D425" s="8" t="s">
        <v>435</v>
      </c>
      <c r="E425" s="12" t="s">
        <v>1692</v>
      </c>
      <c r="F425" s="71">
        <f t="shared" si="9"/>
        <v>21870.487577639749</v>
      </c>
      <c r="G425" s="71">
        <v>5784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s="2" customFormat="1" x14ac:dyDescent="0.3">
      <c r="A426" s="1"/>
      <c r="B426" s="8" t="s">
        <v>988</v>
      </c>
      <c r="C426" s="7" t="s">
        <v>25</v>
      </c>
      <c r="D426" s="8" t="s">
        <v>436</v>
      </c>
      <c r="E426" s="12" t="s">
        <v>1692</v>
      </c>
      <c r="F426" s="71">
        <f t="shared" si="9"/>
        <v>21870.487577639749</v>
      </c>
      <c r="G426" s="71">
        <v>7784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s="2" customFormat="1" x14ac:dyDescent="0.3">
      <c r="A427" s="1"/>
      <c r="B427" s="8" t="s">
        <v>988</v>
      </c>
      <c r="C427" s="8" t="s">
        <v>954</v>
      </c>
      <c r="D427" s="8" t="s">
        <v>437</v>
      </c>
      <c r="E427" s="12" t="s">
        <v>1692</v>
      </c>
      <c r="F427" s="71">
        <f t="shared" si="9"/>
        <v>21870.487577639749</v>
      </c>
      <c r="G427" s="71">
        <v>7784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s="2" customFormat="1" x14ac:dyDescent="0.3">
      <c r="A428" s="1"/>
      <c r="B428" s="8" t="s">
        <v>988</v>
      </c>
      <c r="C428" s="8" t="s">
        <v>959</v>
      </c>
      <c r="D428" s="8" t="s">
        <v>438</v>
      </c>
      <c r="E428" s="12" t="s">
        <v>1692</v>
      </c>
      <c r="F428" s="71">
        <f t="shared" si="9"/>
        <v>21870.487577639749</v>
      </c>
      <c r="G428" s="71">
        <v>7784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s="2" customFormat="1" x14ac:dyDescent="0.3">
      <c r="A429" s="1"/>
      <c r="B429" s="8" t="s">
        <v>988</v>
      </c>
      <c r="C429" s="8" t="s">
        <v>955</v>
      </c>
      <c r="D429" s="8" t="s">
        <v>439</v>
      </c>
      <c r="E429" s="12" t="s">
        <v>1692</v>
      </c>
      <c r="F429" s="71">
        <f t="shared" si="9"/>
        <v>21870.487577639749</v>
      </c>
      <c r="G429" s="71">
        <v>7784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s="2" customFormat="1" x14ac:dyDescent="0.3">
      <c r="A430" s="1"/>
      <c r="B430" s="8" t="s">
        <v>988</v>
      </c>
      <c r="C430" s="7" t="s">
        <v>25</v>
      </c>
      <c r="D430" s="8" t="s">
        <v>440</v>
      </c>
      <c r="E430" s="12" t="s">
        <v>1692</v>
      </c>
      <c r="F430" s="71">
        <f t="shared" si="9"/>
        <v>21870.487577639749</v>
      </c>
      <c r="G430" s="71">
        <v>7118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s="2" customFormat="1" x14ac:dyDescent="0.3">
      <c r="A431" s="1"/>
      <c r="B431" s="8" t="s">
        <v>988</v>
      </c>
      <c r="C431" s="7" t="s">
        <v>25</v>
      </c>
      <c r="D431" s="8" t="s">
        <v>441</v>
      </c>
      <c r="E431" s="12" t="s">
        <v>1692</v>
      </c>
      <c r="F431" s="71">
        <f t="shared" si="9"/>
        <v>21870.487577639749</v>
      </c>
      <c r="G431" s="71">
        <v>7784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s="2" customFormat="1" x14ac:dyDescent="0.3">
      <c r="A432" s="1"/>
      <c r="B432" s="8" t="s">
        <v>988</v>
      </c>
      <c r="C432" s="8" t="s">
        <v>954</v>
      </c>
      <c r="D432" s="8" t="s">
        <v>442</v>
      </c>
      <c r="E432" s="12" t="s">
        <v>1692</v>
      </c>
      <c r="F432" s="71">
        <f t="shared" si="9"/>
        <v>21870.487577639749</v>
      </c>
      <c r="G432" s="71">
        <v>7784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s="2" customFormat="1" x14ac:dyDescent="0.3">
      <c r="A433" s="1"/>
      <c r="B433" s="8" t="s">
        <v>988</v>
      </c>
      <c r="C433" s="7" t="s">
        <v>25</v>
      </c>
      <c r="D433" s="8" t="s">
        <v>443</v>
      </c>
      <c r="E433" s="12" t="s">
        <v>1692</v>
      </c>
      <c r="F433" s="71">
        <f t="shared" si="9"/>
        <v>21870.487577639749</v>
      </c>
      <c r="G433" s="71">
        <v>7784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s="2" customFormat="1" x14ac:dyDescent="0.3">
      <c r="A434" s="1"/>
      <c r="B434" s="8" t="s">
        <v>988</v>
      </c>
      <c r="C434" s="8" t="s">
        <v>954</v>
      </c>
      <c r="D434" s="8" t="s">
        <v>444</v>
      </c>
      <c r="E434" s="12" t="s">
        <v>1692</v>
      </c>
      <c r="F434" s="71">
        <f t="shared" si="9"/>
        <v>21870.487577639749</v>
      </c>
      <c r="G434" s="71">
        <v>7784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s="2" customFormat="1" x14ac:dyDescent="0.3">
      <c r="A435" s="1"/>
      <c r="B435" s="8" t="s">
        <v>988</v>
      </c>
      <c r="C435" s="8" t="s">
        <v>946</v>
      </c>
      <c r="D435" s="8" t="s">
        <v>445</v>
      </c>
      <c r="E435" s="12" t="s">
        <v>1692</v>
      </c>
      <c r="F435" s="71">
        <f t="shared" si="9"/>
        <v>21870.487577639749</v>
      </c>
      <c r="G435" s="71">
        <v>3500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s="2" customFormat="1" x14ac:dyDescent="0.3">
      <c r="A436" s="1"/>
      <c r="B436" s="8" t="s">
        <v>988</v>
      </c>
      <c r="C436" s="8" t="s">
        <v>945</v>
      </c>
      <c r="D436" s="8" t="s">
        <v>446</v>
      </c>
      <c r="E436" s="12" t="s">
        <v>1692</v>
      </c>
      <c r="F436" s="71">
        <f t="shared" si="9"/>
        <v>21870.487577639749</v>
      </c>
      <c r="G436" s="71">
        <v>7784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s="2" customFormat="1" x14ac:dyDescent="0.3">
      <c r="A437" s="1"/>
      <c r="B437" s="8" t="s">
        <v>988</v>
      </c>
      <c r="C437" s="8" t="s">
        <v>948</v>
      </c>
      <c r="D437" s="8" t="s">
        <v>447</v>
      </c>
      <c r="E437" s="12" t="s">
        <v>1692</v>
      </c>
      <c r="F437" s="71">
        <f t="shared" si="9"/>
        <v>21870.487577639749</v>
      </c>
      <c r="G437" s="71">
        <v>7784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s="2" customFormat="1" x14ac:dyDescent="0.3">
      <c r="A438" s="1"/>
      <c r="B438" s="8" t="s">
        <v>988</v>
      </c>
      <c r="C438" s="7" t="s">
        <v>25</v>
      </c>
      <c r="D438" s="8" t="s">
        <v>448</v>
      </c>
      <c r="E438" s="12" t="s">
        <v>1692</v>
      </c>
      <c r="F438" s="71">
        <f t="shared" si="9"/>
        <v>21870.487577639749</v>
      </c>
      <c r="G438" s="71">
        <v>7784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s="2" customFormat="1" x14ac:dyDescent="0.3">
      <c r="A439" s="1"/>
      <c r="B439" s="8" t="s">
        <v>988</v>
      </c>
      <c r="C439" s="8" t="s">
        <v>946</v>
      </c>
      <c r="D439" s="8" t="s">
        <v>449</v>
      </c>
      <c r="E439" s="12" t="s">
        <v>1692</v>
      </c>
      <c r="F439" s="71">
        <f t="shared" si="9"/>
        <v>21870.487577639749</v>
      </c>
      <c r="G439" s="71">
        <v>7784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s="2" customFormat="1" x14ac:dyDescent="0.3">
      <c r="A440" s="1"/>
      <c r="B440" s="8" t="s">
        <v>988</v>
      </c>
      <c r="C440" s="7" t="s">
        <v>25</v>
      </c>
      <c r="D440" s="8" t="s">
        <v>450</v>
      </c>
      <c r="E440" s="12" t="s">
        <v>1692</v>
      </c>
      <c r="F440" s="71">
        <f t="shared" si="9"/>
        <v>21870.487577639749</v>
      </c>
      <c r="G440" s="71">
        <v>5784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s="2" customFormat="1" hidden="1" x14ac:dyDescent="0.3">
      <c r="A441" s="1"/>
      <c r="B441" s="8" t="s">
        <v>988</v>
      </c>
      <c r="C441" s="7" t="s">
        <v>25</v>
      </c>
      <c r="D441" s="8" t="s">
        <v>451</v>
      </c>
      <c r="E441" s="12" t="s">
        <v>1692</v>
      </c>
      <c r="F441" s="71"/>
      <c r="G441" s="7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s="2" customFormat="1" x14ac:dyDescent="0.3">
      <c r="A442" s="1"/>
      <c r="B442" s="8" t="s">
        <v>988</v>
      </c>
      <c r="C442" s="8" t="s">
        <v>945</v>
      </c>
      <c r="D442" s="8" t="s">
        <v>452</v>
      </c>
      <c r="E442" s="12" t="s">
        <v>1692</v>
      </c>
      <c r="F442" s="71">
        <f t="shared" si="9"/>
        <v>21870.487577639749</v>
      </c>
      <c r="G442" s="71">
        <v>7784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s="2" customFormat="1" x14ac:dyDescent="0.3">
      <c r="A443" s="1"/>
      <c r="B443" s="8" t="s">
        <v>988</v>
      </c>
      <c r="C443" s="8" t="s">
        <v>959</v>
      </c>
      <c r="D443" s="8" t="s">
        <v>453</v>
      </c>
      <c r="E443" s="12" t="s">
        <v>1692</v>
      </c>
      <c r="F443" s="71">
        <f t="shared" si="9"/>
        <v>21870.487577639749</v>
      </c>
      <c r="G443" s="71">
        <v>7784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s="2" customFormat="1" x14ac:dyDescent="0.3">
      <c r="A444" s="1"/>
      <c r="B444" s="8" t="s">
        <v>988</v>
      </c>
      <c r="C444" s="7" t="s">
        <v>25</v>
      </c>
      <c r="D444" s="8" t="s">
        <v>454</v>
      </c>
      <c r="E444" s="12" t="s">
        <v>1692</v>
      </c>
      <c r="F444" s="71">
        <f t="shared" si="9"/>
        <v>21870.487577639749</v>
      </c>
      <c r="G444" s="71">
        <v>5784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s="2" customFormat="1" x14ac:dyDescent="0.3">
      <c r="A445" s="1"/>
      <c r="B445" s="8" t="s">
        <v>988</v>
      </c>
      <c r="C445" s="8" t="s">
        <v>959</v>
      </c>
      <c r="D445" s="8" t="s">
        <v>455</v>
      </c>
      <c r="E445" s="12" t="s">
        <v>1692</v>
      </c>
      <c r="F445" s="71">
        <f t="shared" si="9"/>
        <v>21870.487577639749</v>
      </c>
      <c r="G445" s="71">
        <v>7784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s="2" customFormat="1" x14ac:dyDescent="0.3">
      <c r="A446" s="1"/>
      <c r="B446" s="8" t="s">
        <v>988</v>
      </c>
      <c r="C446" s="7" t="s">
        <v>25</v>
      </c>
      <c r="D446" s="8" t="s">
        <v>456</v>
      </c>
      <c r="E446" s="12" t="s">
        <v>1692</v>
      </c>
      <c r="F446" s="71">
        <f t="shared" si="9"/>
        <v>21870.487577639749</v>
      </c>
      <c r="G446" s="71">
        <v>7784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s="2" customFormat="1" x14ac:dyDescent="0.3">
      <c r="A447" s="1"/>
      <c r="B447" s="8" t="s">
        <v>988</v>
      </c>
      <c r="C447" s="8" t="s">
        <v>955</v>
      </c>
      <c r="D447" s="8" t="s">
        <v>457</v>
      </c>
      <c r="E447" s="12" t="s">
        <v>1692</v>
      </c>
      <c r="F447" s="71">
        <f t="shared" si="9"/>
        <v>21870.487577639749</v>
      </c>
      <c r="G447" s="71">
        <v>7784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s="2" customFormat="1" x14ac:dyDescent="0.3">
      <c r="A448" s="1"/>
      <c r="B448" s="8" t="s">
        <v>988</v>
      </c>
      <c r="C448" s="8" t="s">
        <v>945</v>
      </c>
      <c r="D448" s="8" t="s">
        <v>458</v>
      </c>
      <c r="E448" s="12" t="s">
        <v>1692</v>
      </c>
      <c r="F448" s="71">
        <f t="shared" si="9"/>
        <v>21870.487577639749</v>
      </c>
      <c r="G448" s="71">
        <v>7784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s="2" customFormat="1" x14ac:dyDescent="0.3">
      <c r="A449" s="1"/>
      <c r="B449" s="8" t="s">
        <v>988</v>
      </c>
      <c r="C449" s="8" t="s">
        <v>953</v>
      </c>
      <c r="D449" s="8" t="s">
        <v>459</v>
      </c>
      <c r="E449" s="12" t="s">
        <v>1692</v>
      </c>
      <c r="F449" s="71">
        <f t="shared" si="9"/>
        <v>21870.487577639749</v>
      </c>
      <c r="G449" s="71">
        <v>5784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s="2" customFormat="1" x14ac:dyDescent="0.3">
      <c r="A450" s="1"/>
      <c r="B450" s="8" t="s">
        <v>988</v>
      </c>
      <c r="C450" s="7" t="s">
        <v>25</v>
      </c>
      <c r="D450" s="8" t="s">
        <v>460</v>
      </c>
      <c r="E450" s="12" t="s">
        <v>1692</v>
      </c>
      <c r="F450" s="71">
        <f t="shared" si="9"/>
        <v>21870.487577639749</v>
      </c>
      <c r="G450" s="71">
        <v>7784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s="2" customFormat="1" x14ac:dyDescent="0.3">
      <c r="A451" s="1"/>
      <c r="B451" s="8" t="s">
        <v>988</v>
      </c>
      <c r="C451" s="8" t="s">
        <v>959</v>
      </c>
      <c r="D451" s="8" t="s">
        <v>461</v>
      </c>
      <c r="E451" s="12" t="s">
        <v>1692</v>
      </c>
      <c r="F451" s="71">
        <f t="shared" si="9"/>
        <v>21870.487577639749</v>
      </c>
      <c r="G451" s="71">
        <v>7784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s="2" customFormat="1" x14ac:dyDescent="0.3">
      <c r="A452" s="1"/>
      <c r="B452" s="8" t="s">
        <v>988</v>
      </c>
      <c r="C452" s="8" t="s">
        <v>952</v>
      </c>
      <c r="D452" s="8" t="s">
        <v>462</v>
      </c>
      <c r="E452" s="12" t="s">
        <v>1692</v>
      </c>
      <c r="F452" s="71">
        <f t="shared" si="9"/>
        <v>21870.487577639749</v>
      </c>
      <c r="G452" s="71">
        <v>5784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s="2" customFormat="1" x14ac:dyDescent="0.3">
      <c r="A453" s="1"/>
      <c r="B453" s="8" t="s">
        <v>988</v>
      </c>
      <c r="C453" s="8" t="s">
        <v>959</v>
      </c>
      <c r="D453" s="8" t="s">
        <v>463</v>
      </c>
      <c r="E453" s="12" t="s">
        <v>1692</v>
      </c>
      <c r="F453" s="71">
        <f t="shared" si="9"/>
        <v>21870.487577639749</v>
      </c>
      <c r="G453" s="71">
        <v>7784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s="2" customFormat="1" x14ac:dyDescent="0.3">
      <c r="A454" s="1"/>
      <c r="B454" s="8" t="s">
        <v>988</v>
      </c>
      <c r="C454" s="8" t="s">
        <v>946</v>
      </c>
      <c r="D454" s="8" t="s">
        <v>464</v>
      </c>
      <c r="E454" s="12" t="s">
        <v>1692</v>
      </c>
      <c r="F454" s="71">
        <f t="shared" si="9"/>
        <v>21870.487577639749</v>
      </c>
      <c r="G454" s="71">
        <v>7784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s="2" customFormat="1" x14ac:dyDescent="0.3">
      <c r="A455" s="1"/>
      <c r="B455" s="8" t="s">
        <v>988</v>
      </c>
      <c r="C455" s="8" t="s">
        <v>945</v>
      </c>
      <c r="D455" s="8" t="s">
        <v>465</v>
      </c>
      <c r="E455" s="12" t="s">
        <v>1692</v>
      </c>
      <c r="F455" s="71">
        <f t="shared" si="9"/>
        <v>21870.487577639749</v>
      </c>
      <c r="G455" s="71">
        <v>5784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s="2" customFormat="1" x14ac:dyDescent="0.3">
      <c r="A456" s="1"/>
      <c r="B456" s="8" t="s">
        <v>988</v>
      </c>
      <c r="C456" s="8" t="s">
        <v>946</v>
      </c>
      <c r="D456" s="8" t="s">
        <v>466</v>
      </c>
      <c r="E456" s="12" t="s">
        <v>1692</v>
      </c>
      <c r="F456" s="71">
        <f t="shared" si="9"/>
        <v>21870.487577639749</v>
      </c>
      <c r="G456" s="71">
        <v>7784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s="2" customFormat="1" x14ac:dyDescent="0.3">
      <c r="A457" s="1"/>
      <c r="B457" s="8" t="s">
        <v>988</v>
      </c>
      <c r="C457" s="8" t="s">
        <v>946</v>
      </c>
      <c r="D457" s="8" t="s">
        <v>467</v>
      </c>
      <c r="E457" s="12" t="s">
        <v>1692</v>
      </c>
      <c r="F457" s="71">
        <f t="shared" si="9"/>
        <v>21870.487577639749</v>
      </c>
      <c r="G457" s="71">
        <v>7784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s="2" customFormat="1" x14ac:dyDescent="0.3">
      <c r="A458" s="1"/>
      <c r="B458" s="8" t="s">
        <v>988</v>
      </c>
      <c r="C458" s="8" t="s">
        <v>946</v>
      </c>
      <c r="D458" s="8" t="s">
        <v>468</v>
      </c>
      <c r="E458" s="12" t="s">
        <v>1692</v>
      </c>
      <c r="F458" s="71">
        <f t="shared" si="9"/>
        <v>21870.487577639749</v>
      </c>
      <c r="G458" s="71">
        <v>7118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s="2" customFormat="1" x14ac:dyDescent="0.3">
      <c r="A459" s="1"/>
      <c r="B459" s="8" t="s">
        <v>988</v>
      </c>
      <c r="C459" s="7" t="s">
        <v>25</v>
      </c>
      <c r="D459" s="8" t="s">
        <v>469</v>
      </c>
      <c r="E459" s="12" t="s">
        <v>1692</v>
      </c>
      <c r="F459" s="71">
        <f t="shared" si="9"/>
        <v>21870.487577639749</v>
      </c>
      <c r="G459" s="71">
        <v>5784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s="2" customFormat="1" x14ac:dyDescent="0.3">
      <c r="A460" s="1"/>
      <c r="B460" s="8" t="s">
        <v>988</v>
      </c>
      <c r="C460" s="8" t="s">
        <v>952</v>
      </c>
      <c r="D460" s="8" t="s">
        <v>470</v>
      </c>
      <c r="E460" s="12" t="s">
        <v>1692</v>
      </c>
      <c r="F460" s="71">
        <f t="shared" si="9"/>
        <v>21870.487577639749</v>
      </c>
      <c r="G460" s="71">
        <v>5784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s="2" customFormat="1" x14ac:dyDescent="0.3">
      <c r="A461" s="1"/>
      <c r="B461" s="8" t="s">
        <v>988</v>
      </c>
      <c r="C461" s="8" t="s">
        <v>952</v>
      </c>
      <c r="D461" s="8" t="s">
        <v>471</v>
      </c>
      <c r="E461" s="12" t="s">
        <v>1692</v>
      </c>
      <c r="F461" s="71">
        <f t="shared" si="9"/>
        <v>21870.487577639749</v>
      </c>
      <c r="G461" s="71">
        <v>5784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s="2" customFormat="1" x14ac:dyDescent="0.3">
      <c r="A462" s="1"/>
      <c r="B462" s="8" t="s">
        <v>988</v>
      </c>
      <c r="C462" s="8" t="s">
        <v>946</v>
      </c>
      <c r="D462" s="8" t="s">
        <v>472</v>
      </c>
      <c r="E462" s="12" t="s">
        <v>1692</v>
      </c>
      <c r="F462" s="71">
        <f t="shared" si="9"/>
        <v>21870.487577639749</v>
      </c>
      <c r="G462" s="71">
        <v>7784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s="2" customFormat="1" x14ac:dyDescent="0.3">
      <c r="A463" s="1"/>
      <c r="B463" s="8" t="s">
        <v>988</v>
      </c>
      <c r="C463" s="8" t="s">
        <v>954</v>
      </c>
      <c r="D463" s="8" t="s">
        <v>473</v>
      </c>
      <c r="E463" s="12" t="s">
        <v>1692</v>
      </c>
      <c r="F463" s="71">
        <f t="shared" si="9"/>
        <v>21870.487577639749</v>
      </c>
      <c r="G463" s="71">
        <v>7784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s="2" customFormat="1" x14ac:dyDescent="0.3">
      <c r="A464" s="1"/>
      <c r="B464" s="8" t="s">
        <v>988</v>
      </c>
      <c r="C464" s="8" t="s">
        <v>954</v>
      </c>
      <c r="D464" s="8" t="s">
        <v>474</v>
      </c>
      <c r="E464" s="12" t="s">
        <v>1692</v>
      </c>
      <c r="F464" s="71">
        <f t="shared" si="9"/>
        <v>21870.487577639749</v>
      </c>
      <c r="G464" s="71">
        <v>7784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s="2" customFormat="1" x14ac:dyDescent="0.3">
      <c r="A465" s="1"/>
      <c r="B465" s="8" t="s">
        <v>988</v>
      </c>
      <c r="C465" s="8" t="s">
        <v>955</v>
      </c>
      <c r="D465" s="8" t="s">
        <v>475</v>
      </c>
      <c r="E465" s="12" t="s">
        <v>1692</v>
      </c>
      <c r="F465" s="71">
        <f t="shared" si="9"/>
        <v>21870.487577639749</v>
      </c>
      <c r="G465" s="71">
        <v>7784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s="2" customFormat="1" x14ac:dyDescent="0.3">
      <c r="A466" s="1"/>
      <c r="B466" s="8" t="s">
        <v>988</v>
      </c>
      <c r="C466" s="8" t="s">
        <v>955</v>
      </c>
      <c r="D466" s="8" t="s">
        <v>476</v>
      </c>
      <c r="E466" s="12" t="s">
        <v>1692</v>
      </c>
      <c r="F466" s="71">
        <f t="shared" si="9"/>
        <v>21870.487577639749</v>
      </c>
      <c r="G466" s="71">
        <v>7784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s="2" customFormat="1" x14ac:dyDescent="0.3">
      <c r="A467" s="1"/>
      <c r="B467" s="8" t="s">
        <v>988</v>
      </c>
      <c r="C467" s="8" t="s">
        <v>946</v>
      </c>
      <c r="D467" s="8" t="s">
        <v>477</v>
      </c>
      <c r="E467" s="12" t="s">
        <v>1692</v>
      </c>
      <c r="F467" s="71">
        <f t="shared" si="9"/>
        <v>21870.487577639749</v>
      </c>
      <c r="G467" s="71">
        <v>7784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s="2" customFormat="1" x14ac:dyDescent="0.3">
      <c r="A468" s="1"/>
      <c r="B468" s="8" t="s">
        <v>988</v>
      </c>
      <c r="C468" s="8" t="s">
        <v>949</v>
      </c>
      <c r="D468" s="8" t="s">
        <v>478</v>
      </c>
      <c r="E468" s="12" t="s">
        <v>1692</v>
      </c>
      <c r="F468" s="71">
        <f t="shared" ref="F468:F531" si="10">352114.85/16.1</f>
        <v>21870.487577639749</v>
      </c>
      <c r="G468" s="71">
        <v>7784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s="2" customFormat="1" x14ac:dyDescent="0.3">
      <c r="A469" s="1"/>
      <c r="B469" s="8" t="s">
        <v>988</v>
      </c>
      <c r="C469" s="8" t="s">
        <v>948</v>
      </c>
      <c r="D469" s="8" t="s">
        <v>479</v>
      </c>
      <c r="E469" s="12" t="s">
        <v>1692</v>
      </c>
      <c r="F469" s="71">
        <f t="shared" si="10"/>
        <v>21870.487577639749</v>
      </c>
      <c r="G469" s="71">
        <v>7784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s="2" customFormat="1" x14ac:dyDescent="0.3">
      <c r="A470" s="1"/>
      <c r="B470" s="8" t="s">
        <v>988</v>
      </c>
      <c r="C470" s="8" t="s">
        <v>948</v>
      </c>
      <c r="D470" s="8" t="s">
        <v>480</v>
      </c>
      <c r="E470" s="12" t="s">
        <v>1692</v>
      </c>
      <c r="F470" s="71">
        <f t="shared" si="10"/>
        <v>21870.487577639749</v>
      </c>
      <c r="G470" s="71">
        <v>7784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s="2" customFormat="1" x14ac:dyDescent="0.3">
      <c r="A471" s="1"/>
      <c r="B471" s="8" t="s">
        <v>988</v>
      </c>
      <c r="C471" s="8" t="s">
        <v>948</v>
      </c>
      <c r="D471" s="8" t="s">
        <v>481</v>
      </c>
      <c r="E471" s="12" t="s">
        <v>1692</v>
      </c>
      <c r="F471" s="71">
        <f t="shared" si="10"/>
        <v>21870.487577639749</v>
      </c>
      <c r="G471" s="71">
        <v>7784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s="2" customFormat="1" x14ac:dyDescent="0.3">
      <c r="A472" s="1"/>
      <c r="B472" s="8" t="s">
        <v>988</v>
      </c>
      <c r="C472" s="8" t="s">
        <v>956</v>
      </c>
      <c r="D472" s="8" t="s">
        <v>482</v>
      </c>
      <c r="E472" s="12" t="s">
        <v>1692</v>
      </c>
      <c r="F472" s="71">
        <f t="shared" si="10"/>
        <v>21870.487577639749</v>
      </c>
      <c r="G472" s="71">
        <v>4284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s="2" customFormat="1" x14ac:dyDescent="0.3">
      <c r="A473" s="1"/>
      <c r="B473" s="8" t="s">
        <v>988</v>
      </c>
      <c r="C473" s="7" t="s">
        <v>25</v>
      </c>
      <c r="D473" s="8" t="s">
        <v>483</v>
      </c>
      <c r="E473" s="12" t="s">
        <v>1692</v>
      </c>
      <c r="F473" s="71">
        <f t="shared" si="10"/>
        <v>21870.487577639749</v>
      </c>
      <c r="G473" s="71">
        <v>4284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s="2" customFormat="1" x14ac:dyDescent="0.3">
      <c r="A474" s="1"/>
      <c r="B474" s="8" t="s">
        <v>988</v>
      </c>
      <c r="C474" s="8" t="s">
        <v>945</v>
      </c>
      <c r="D474" s="8" t="s">
        <v>484</v>
      </c>
      <c r="E474" s="12" t="s">
        <v>1692</v>
      </c>
      <c r="F474" s="71">
        <f t="shared" si="10"/>
        <v>21870.487577639749</v>
      </c>
      <c r="G474" s="71">
        <v>5784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s="2" customFormat="1" x14ac:dyDescent="0.3">
      <c r="A475" s="1"/>
      <c r="B475" s="8" t="s">
        <v>988</v>
      </c>
      <c r="C475" s="8" t="s">
        <v>945</v>
      </c>
      <c r="D475" s="8" t="s">
        <v>485</v>
      </c>
      <c r="E475" s="12" t="s">
        <v>1692</v>
      </c>
      <c r="F475" s="71">
        <f t="shared" si="10"/>
        <v>21870.487577639749</v>
      </c>
      <c r="G475" s="71">
        <v>7784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s="2" customFormat="1" x14ac:dyDescent="0.3">
      <c r="A476" s="1"/>
      <c r="B476" s="8" t="s">
        <v>988</v>
      </c>
      <c r="C476" s="8" t="s">
        <v>948</v>
      </c>
      <c r="D476" s="8" t="s">
        <v>486</v>
      </c>
      <c r="E476" s="12" t="s">
        <v>1692</v>
      </c>
      <c r="F476" s="71">
        <f t="shared" si="10"/>
        <v>21870.487577639749</v>
      </c>
      <c r="G476" s="71">
        <v>7784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s="2" customFormat="1" x14ac:dyDescent="0.3">
      <c r="A477" s="1"/>
      <c r="B477" s="8" t="s">
        <v>988</v>
      </c>
      <c r="C477" s="8" t="s">
        <v>955</v>
      </c>
      <c r="D477" s="8" t="s">
        <v>487</v>
      </c>
      <c r="E477" s="12" t="s">
        <v>1692</v>
      </c>
      <c r="F477" s="71">
        <f t="shared" si="10"/>
        <v>21870.487577639749</v>
      </c>
      <c r="G477" s="71">
        <v>7784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s="2" customFormat="1" x14ac:dyDescent="0.3">
      <c r="A478" s="1"/>
      <c r="B478" s="8" t="s">
        <v>988</v>
      </c>
      <c r="C478" s="8" t="s">
        <v>955</v>
      </c>
      <c r="D478" s="8" t="s">
        <v>488</v>
      </c>
      <c r="E478" s="12" t="s">
        <v>1692</v>
      </c>
      <c r="F478" s="71">
        <f t="shared" si="10"/>
        <v>21870.487577639749</v>
      </c>
      <c r="G478" s="71">
        <v>7784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s="2" customFormat="1" x14ac:dyDescent="0.3">
      <c r="A479" s="1"/>
      <c r="B479" s="8" t="s">
        <v>988</v>
      </c>
      <c r="C479" s="7" t="s">
        <v>25</v>
      </c>
      <c r="D479" s="8" t="s">
        <v>489</v>
      </c>
      <c r="E479" s="12" t="s">
        <v>1692</v>
      </c>
      <c r="F479" s="71">
        <f t="shared" si="10"/>
        <v>21870.487577639749</v>
      </c>
      <c r="G479" s="71">
        <v>7784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s="2" customFormat="1" x14ac:dyDescent="0.3">
      <c r="A480" s="1"/>
      <c r="B480" s="8" t="s">
        <v>988</v>
      </c>
      <c r="C480" s="8" t="s">
        <v>945</v>
      </c>
      <c r="D480" s="8" t="s">
        <v>490</v>
      </c>
      <c r="E480" s="12" t="s">
        <v>1692</v>
      </c>
      <c r="F480" s="71">
        <f t="shared" si="10"/>
        <v>21870.487577639749</v>
      </c>
      <c r="G480" s="71">
        <v>5784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s="2" customFormat="1" x14ac:dyDescent="0.3">
      <c r="A481" s="1"/>
      <c r="B481" s="8" t="s">
        <v>988</v>
      </c>
      <c r="C481" s="7" t="s">
        <v>25</v>
      </c>
      <c r="D481" s="8" t="s">
        <v>491</v>
      </c>
      <c r="E481" s="12" t="s">
        <v>1692</v>
      </c>
      <c r="F481" s="71">
        <f t="shared" si="10"/>
        <v>21870.487577639749</v>
      </c>
      <c r="G481" s="71">
        <v>7784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s="2" customFormat="1" x14ac:dyDescent="0.3">
      <c r="A482" s="1"/>
      <c r="B482" s="8" t="s">
        <v>988</v>
      </c>
      <c r="C482" s="8" t="s">
        <v>948</v>
      </c>
      <c r="D482" s="8" t="s">
        <v>492</v>
      </c>
      <c r="E482" s="12" t="s">
        <v>1692</v>
      </c>
      <c r="F482" s="71">
        <f t="shared" si="10"/>
        <v>21870.487577639749</v>
      </c>
      <c r="G482" s="71">
        <v>7784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s="2" customFormat="1" x14ac:dyDescent="0.3">
      <c r="A483" s="1"/>
      <c r="B483" s="8" t="s">
        <v>988</v>
      </c>
      <c r="C483" s="8" t="s">
        <v>945</v>
      </c>
      <c r="D483" s="8" t="s">
        <v>493</v>
      </c>
      <c r="E483" s="12" t="s">
        <v>1692</v>
      </c>
      <c r="F483" s="71">
        <f t="shared" si="10"/>
        <v>21870.487577639749</v>
      </c>
      <c r="G483" s="71">
        <v>5784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s="2" customFormat="1" x14ac:dyDescent="0.3">
      <c r="A484" s="1"/>
      <c r="B484" s="8" t="s">
        <v>988</v>
      </c>
      <c r="C484" s="8" t="s">
        <v>955</v>
      </c>
      <c r="D484" s="8" t="s">
        <v>494</v>
      </c>
      <c r="E484" s="12" t="s">
        <v>1692</v>
      </c>
      <c r="F484" s="71">
        <f t="shared" si="10"/>
        <v>21870.487577639749</v>
      </c>
      <c r="G484" s="71">
        <v>7784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s="2" customFormat="1" x14ac:dyDescent="0.3">
      <c r="A485" s="1"/>
      <c r="B485" s="8" t="s">
        <v>988</v>
      </c>
      <c r="C485" s="8" t="s">
        <v>946</v>
      </c>
      <c r="D485" s="8" t="s">
        <v>495</v>
      </c>
      <c r="E485" s="12" t="s">
        <v>1692</v>
      </c>
      <c r="F485" s="71">
        <f t="shared" si="10"/>
        <v>21870.487577639749</v>
      </c>
      <c r="G485" s="71">
        <v>5784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s="2" customFormat="1" hidden="1" x14ac:dyDescent="0.3">
      <c r="A486" s="1"/>
      <c r="B486" s="8" t="s">
        <v>988</v>
      </c>
      <c r="C486" s="8" t="s">
        <v>962</v>
      </c>
      <c r="D486" s="8" t="s">
        <v>496</v>
      </c>
      <c r="E486" s="12" t="s">
        <v>1692</v>
      </c>
      <c r="F486" s="71"/>
      <c r="G486" s="7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s="2" customFormat="1" hidden="1" x14ac:dyDescent="0.3">
      <c r="A487" s="1"/>
      <c r="B487" s="8" t="s">
        <v>988</v>
      </c>
      <c r="C487" s="8" t="s">
        <v>962</v>
      </c>
      <c r="D487" s="8" t="s">
        <v>497</v>
      </c>
      <c r="E487" s="12" t="s">
        <v>1692</v>
      </c>
      <c r="F487" s="71"/>
      <c r="G487" s="7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s="2" customFormat="1" x14ac:dyDescent="0.3">
      <c r="A488" s="1"/>
      <c r="B488" s="8" t="s">
        <v>988</v>
      </c>
      <c r="C488" s="7" t="s">
        <v>25</v>
      </c>
      <c r="D488" s="8" t="s">
        <v>498</v>
      </c>
      <c r="E488" s="12" t="s">
        <v>1692</v>
      </c>
      <c r="F488" s="71">
        <f t="shared" si="10"/>
        <v>21870.487577639749</v>
      </c>
      <c r="G488" s="71">
        <v>7784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s="2" customFormat="1" x14ac:dyDescent="0.3">
      <c r="A489" s="1"/>
      <c r="B489" s="8" t="s">
        <v>988</v>
      </c>
      <c r="C489" s="8" t="s">
        <v>949</v>
      </c>
      <c r="D489" s="8" t="s">
        <v>499</v>
      </c>
      <c r="E489" s="12" t="s">
        <v>1692</v>
      </c>
      <c r="F489" s="71">
        <f t="shared" si="10"/>
        <v>21870.487577639749</v>
      </c>
      <c r="G489" s="71">
        <v>7784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s="2" customFormat="1" hidden="1" x14ac:dyDescent="0.3">
      <c r="A490" s="1"/>
      <c r="B490" s="8" t="s">
        <v>988</v>
      </c>
      <c r="C490" s="8" t="s">
        <v>949</v>
      </c>
      <c r="D490" s="8" t="s">
        <v>500</v>
      </c>
      <c r="E490" s="12" t="s">
        <v>1692</v>
      </c>
      <c r="F490" s="71"/>
      <c r="G490" s="7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s="2" customFormat="1" x14ac:dyDescent="0.3">
      <c r="A491" s="1"/>
      <c r="B491" s="8" t="s">
        <v>988</v>
      </c>
      <c r="C491" s="8" t="s">
        <v>945</v>
      </c>
      <c r="D491" s="8" t="s">
        <v>501</v>
      </c>
      <c r="E491" s="12" t="s">
        <v>1692</v>
      </c>
      <c r="F491" s="71">
        <f t="shared" si="10"/>
        <v>21870.487577639749</v>
      </c>
      <c r="G491" s="71">
        <v>7784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s="2" customFormat="1" x14ac:dyDescent="0.3">
      <c r="A492" s="1"/>
      <c r="B492" s="8" t="s">
        <v>988</v>
      </c>
      <c r="C492" s="8" t="s">
        <v>945</v>
      </c>
      <c r="D492" s="8" t="s">
        <v>502</v>
      </c>
      <c r="E492" s="12" t="s">
        <v>1692</v>
      </c>
      <c r="F492" s="71">
        <f t="shared" si="10"/>
        <v>21870.487577639749</v>
      </c>
      <c r="G492" s="71">
        <v>7784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s="2" customFormat="1" x14ac:dyDescent="0.3">
      <c r="A493" s="1"/>
      <c r="B493" s="8" t="s">
        <v>988</v>
      </c>
      <c r="C493" s="8" t="s">
        <v>945</v>
      </c>
      <c r="D493" s="8" t="s">
        <v>503</v>
      </c>
      <c r="E493" s="12" t="s">
        <v>1692</v>
      </c>
      <c r="F493" s="71">
        <f t="shared" si="10"/>
        <v>21870.487577639749</v>
      </c>
      <c r="G493" s="71">
        <v>7784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s="2" customFormat="1" hidden="1" x14ac:dyDescent="0.3">
      <c r="A494" s="1"/>
      <c r="B494" s="8" t="s">
        <v>988</v>
      </c>
      <c r="C494" s="8" t="s">
        <v>945</v>
      </c>
      <c r="D494" s="8" t="s">
        <v>504</v>
      </c>
      <c r="E494" s="12" t="s">
        <v>1692</v>
      </c>
      <c r="F494" s="71"/>
      <c r="G494" s="7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s="2" customFormat="1" x14ac:dyDescent="0.3">
      <c r="A495" s="1"/>
      <c r="B495" s="8" t="s">
        <v>988</v>
      </c>
      <c r="C495" s="8" t="s">
        <v>949</v>
      </c>
      <c r="D495" s="8" t="s">
        <v>505</v>
      </c>
      <c r="E495" s="12" t="s">
        <v>1692</v>
      </c>
      <c r="F495" s="71">
        <f t="shared" si="10"/>
        <v>21870.487577639749</v>
      </c>
      <c r="G495" s="71">
        <v>7784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s="2" customFormat="1" x14ac:dyDescent="0.3">
      <c r="A496" s="1"/>
      <c r="B496" s="8" t="s">
        <v>988</v>
      </c>
      <c r="C496" s="7" t="s">
        <v>25</v>
      </c>
      <c r="D496" s="8" t="s">
        <v>506</v>
      </c>
      <c r="E496" s="12" t="s">
        <v>1692</v>
      </c>
      <c r="F496" s="71">
        <f t="shared" si="10"/>
        <v>21870.487577639749</v>
      </c>
      <c r="G496" s="71">
        <v>7784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s="2" customFormat="1" x14ac:dyDescent="0.3">
      <c r="A497" s="1"/>
      <c r="B497" s="8" t="s">
        <v>988</v>
      </c>
      <c r="C497" s="7" t="s">
        <v>25</v>
      </c>
      <c r="D497" s="8" t="s">
        <v>507</v>
      </c>
      <c r="E497" s="12" t="s">
        <v>1692</v>
      </c>
      <c r="F497" s="71">
        <f t="shared" si="10"/>
        <v>21870.487577639749</v>
      </c>
      <c r="G497" s="71">
        <v>7784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s="2" customFormat="1" x14ac:dyDescent="0.3">
      <c r="A498" s="1"/>
      <c r="B498" s="8" t="s">
        <v>988</v>
      </c>
      <c r="C498" s="7" t="s">
        <v>25</v>
      </c>
      <c r="D498" s="8" t="s">
        <v>508</v>
      </c>
      <c r="E498" s="12" t="s">
        <v>1692</v>
      </c>
      <c r="F498" s="71">
        <f t="shared" si="10"/>
        <v>21870.487577639749</v>
      </c>
      <c r="G498" s="71">
        <v>7784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s="2" customFormat="1" x14ac:dyDescent="0.3">
      <c r="A499" s="1"/>
      <c r="B499" s="8" t="s">
        <v>988</v>
      </c>
      <c r="C499" s="7" t="s">
        <v>25</v>
      </c>
      <c r="D499" s="8" t="s">
        <v>509</v>
      </c>
      <c r="E499" s="12" t="s">
        <v>1692</v>
      </c>
      <c r="F499" s="71">
        <f t="shared" si="10"/>
        <v>21870.487577639749</v>
      </c>
      <c r="G499" s="71">
        <v>7784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s="2" customFormat="1" x14ac:dyDescent="0.3">
      <c r="A500" s="1"/>
      <c r="B500" s="8" t="s">
        <v>988</v>
      </c>
      <c r="C500" s="8" t="s">
        <v>945</v>
      </c>
      <c r="D500" s="8" t="s">
        <v>510</v>
      </c>
      <c r="E500" s="12" t="s">
        <v>1692</v>
      </c>
      <c r="F500" s="71">
        <f t="shared" si="10"/>
        <v>21870.487577639749</v>
      </c>
      <c r="G500" s="71">
        <v>7784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s="2" customFormat="1" x14ac:dyDescent="0.3">
      <c r="A501" s="1"/>
      <c r="B501" s="8" t="s">
        <v>988</v>
      </c>
      <c r="C501" s="8" t="s">
        <v>963</v>
      </c>
      <c r="D501" s="8" t="s">
        <v>511</v>
      </c>
      <c r="E501" s="12" t="s">
        <v>1692</v>
      </c>
      <c r="F501" s="71">
        <f t="shared" si="10"/>
        <v>21870.487577639749</v>
      </c>
      <c r="G501" s="71">
        <v>4284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s="2" customFormat="1" x14ac:dyDescent="0.3">
      <c r="A502" s="1"/>
      <c r="B502" s="8" t="s">
        <v>988</v>
      </c>
      <c r="C502" s="7" t="s">
        <v>25</v>
      </c>
      <c r="D502" s="8" t="s">
        <v>512</v>
      </c>
      <c r="E502" s="12" t="s">
        <v>1692</v>
      </c>
      <c r="F502" s="71">
        <f t="shared" si="10"/>
        <v>21870.487577639749</v>
      </c>
      <c r="G502" s="71">
        <v>7784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s="2" customFormat="1" x14ac:dyDescent="0.3">
      <c r="A503" s="1"/>
      <c r="B503" s="8" t="s">
        <v>988</v>
      </c>
      <c r="C503" s="8" t="s">
        <v>963</v>
      </c>
      <c r="D503" s="8" t="s">
        <v>513</v>
      </c>
      <c r="E503" s="12" t="s">
        <v>1692</v>
      </c>
      <c r="F503" s="71">
        <f t="shared" si="10"/>
        <v>21870.487577639749</v>
      </c>
      <c r="G503" s="71">
        <v>7784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s="2" customFormat="1" x14ac:dyDescent="0.3">
      <c r="A504" s="1"/>
      <c r="B504" s="8" t="s">
        <v>988</v>
      </c>
      <c r="C504" s="8" t="s">
        <v>963</v>
      </c>
      <c r="D504" s="8" t="s">
        <v>514</v>
      </c>
      <c r="E504" s="12" t="s">
        <v>1692</v>
      </c>
      <c r="F504" s="71">
        <f t="shared" si="10"/>
        <v>21870.487577639749</v>
      </c>
      <c r="G504" s="71">
        <v>7784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s="2" customFormat="1" x14ac:dyDescent="0.3">
      <c r="A505" s="1"/>
      <c r="B505" s="8" t="s">
        <v>988</v>
      </c>
      <c r="C505" s="7" t="s">
        <v>25</v>
      </c>
      <c r="D505" s="8" t="s">
        <v>515</v>
      </c>
      <c r="E505" s="12" t="s">
        <v>1692</v>
      </c>
      <c r="F505" s="71">
        <f t="shared" si="10"/>
        <v>21870.487577639749</v>
      </c>
      <c r="G505" s="71">
        <v>7784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s="2" customFormat="1" x14ac:dyDescent="0.3">
      <c r="A506" s="1"/>
      <c r="B506" s="8" t="s">
        <v>988</v>
      </c>
      <c r="C506" s="7" t="s">
        <v>25</v>
      </c>
      <c r="D506" s="8" t="s">
        <v>516</v>
      </c>
      <c r="E506" s="12" t="s">
        <v>1692</v>
      </c>
      <c r="F506" s="71">
        <f t="shared" si="10"/>
        <v>21870.487577639749</v>
      </c>
      <c r="G506" s="71">
        <v>7784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s="2" customFormat="1" x14ac:dyDescent="0.3">
      <c r="A507" s="1"/>
      <c r="B507" s="8" t="s">
        <v>988</v>
      </c>
      <c r="C507" s="8" t="s">
        <v>964</v>
      </c>
      <c r="D507" s="8" t="s">
        <v>517</v>
      </c>
      <c r="E507" s="12" t="s">
        <v>1692</v>
      </c>
      <c r="F507" s="71">
        <f t="shared" si="10"/>
        <v>21870.487577639749</v>
      </c>
      <c r="G507" s="71">
        <v>4284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s="2" customFormat="1" x14ac:dyDescent="0.3">
      <c r="A508" s="1"/>
      <c r="B508" s="8" t="s">
        <v>988</v>
      </c>
      <c r="C508" s="8" t="s">
        <v>945</v>
      </c>
      <c r="D508" s="8" t="s">
        <v>518</v>
      </c>
      <c r="E508" s="12" t="s">
        <v>1692</v>
      </c>
      <c r="F508" s="71">
        <f t="shared" si="10"/>
        <v>21870.487577639749</v>
      </c>
      <c r="G508" s="71">
        <v>7784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s="2" customFormat="1" x14ac:dyDescent="0.3">
      <c r="A509" s="1"/>
      <c r="B509" s="8" t="s">
        <v>988</v>
      </c>
      <c r="C509" s="8" t="s">
        <v>945</v>
      </c>
      <c r="D509" s="8" t="s">
        <v>519</v>
      </c>
      <c r="E509" s="12" t="s">
        <v>1692</v>
      </c>
      <c r="F509" s="71">
        <f t="shared" si="10"/>
        <v>21870.487577639749</v>
      </c>
      <c r="G509" s="71">
        <v>7784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s="2" customFormat="1" x14ac:dyDescent="0.3">
      <c r="A510" s="1"/>
      <c r="B510" s="8" t="s">
        <v>988</v>
      </c>
      <c r="C510" s="8" t="s">
        <v>945</v>
      </c>
      <c r="D510" s="8" t="s">
        <v>520</v>
      </c>
      <c r="E510" s="12" t="s">
        <v>1692</v>
      </c>
      <c r="F510" s="71">
        <f t="shared" si="10"/>
        <v>21870.487577639749</v>
      </c>
      <c r="G510" s="71">
        <v>7784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s="2" customFormat="1" x14ac:dyDescent="0.3">
      <c r="A511" s="1"/>
      <c r="B511" s="8" t="s">
        <v>988</v>
      </c>
      <c r="C511" s="8" t="s">
        <v>945</v>
      </c>
      <c r="D511" s="8" t="s">
        <v>521</v>
      </c>
      <c r="E511" s="12" t="s">
        <v>1692</v>
      </c>
      <c r="F511" s="71">
        <f t="shared" si="10"/>
        <v>21870.487577639749</v>
      </c>
      <c r="G511" s="71">
        <v>7784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s="2" customFormat="1" x14ac:dyDescent="0.3">
      <c r="A512" s="1"/>
      <c r="B512" s="8" t="s">
        <v>988</v>
      </c>
      <c r="C512" s="8" t="s">
        <v>965</v>
      </c>
      <c r="D512" s="8" t="s">
        <v>522</v>
      </c>
      <c r="E512" s="12" t="s">
        <v>1692</v>
      </c>
      <c r="F512" s="71">
        <f t="shared" si="10"/>
        <v>21870.487577639749</v>
      </c>
      <c r="G512" s="71">
        <v>7784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s="2" customFormat="1" x14ac:dyDescent="0.3">
      <c r="A513" s="1"/>
      <c r="B513" s="8" t="s">
        <v>988</v>
      </c>
      <c r="C513" s="8" t="s">
        <v>965</v>
      </c>
      <c r="D513" s="8" t="s">
        <v>523</v>
      </c>
      <c r="E513" s="12" t="s">
        <v>1692</v>
      </c>
      <c r="F513" s="71">
        <f t="shared" si="10"/>
        <v>21870.487577639749</v>
      </c>
      <c r="G513" s="71">
        <v>7784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s="2" customFormat="1" x14ac:dyDescent="0.3">
      <c r="A514" s="1"/>
      <c r="B514" s="8" t="s">
        <v>988</v>
      </c>
      <c r="C514" s="7" t="s">
        <v>25</v>
      </c>
      <c r="D514" s="8" t="s">
        <v>524</v>
      </c>
      <c r="E514" s="12" t="s">
        <v>1692</v>
      </c>
      <c r="F514" s="71">
        <f t="shared" si="10"/>
        <v>21870.487577639749</v>
      </c>
      <c r="G514" s="71">
        <v>7784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s="2" customFormat="1" x14ac:dyDescent="0.3">
      <c r="A515" s="1"/>
      <c r="B515" s="8" t="s">
        <v>988</v>
      </c>
      <c r="C515" s="8" t="s">
        <v>945</v>
      </c>
      <c r="D515" s="8" t="s">
        <v>525</v>
      </c>
      <c r="E515" s="12" t="s">
        <v>1692</v>
      </c>
      <c r="F515" s="71">
        <f t="shared" si="10"/>
        <v>21870.487577639749</v>
      </c>
      <c r="G515" s="71">
        <v>7784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s="2" customFormat="1" x14ac:dyDescent="0.3">
      <c r="A516" s="1"/>
      <c r="B516" s="8" t="s">
        <v>988</v>
      </c>
      <c r="C516" s="8" t="s">
        <v>945</v>
      </c>
      <c r="D516" s="8" t="s">
        <v>526</v>
      </c>
      <c r="E516" s="12" t="s">
        <v>1692</v>
      </c>
      <c r="F516" s="71">
        <f t="shared" si="10"/>
        <v>21870.487577639749</v>
      </c>
      <c r="G516" s="71">
        <v>7784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s="2" customFormat="1" x14ac:dyDescent="0.3">
      <c r="A517" s="1"/>
      <c r="B517" s="8" t="s">
        <v>988</v>
      </c>
      <c r="C517" s="8" t="s">
        <v>945</v>
      </c>
      <c r="D517" s="8" t="s">
        <v>527</v>
      </c>
      <c r="E517" s="12" t="s">
        <v>1692</v>
      </c>
      <c r="F517" s="71">
        <f t="shared" si="10"/>
        <v>21870.487577639749</v>
      </c>
      <c r="G517" s="71">
        <v>7784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s="2" customFormat="1" x14ac:dyDescent="0.3">
      <c r="A518" s="1"/>
      <c r="B518" s="8" t="s">
        <v>988</v>
      </c>
      <c r="C518" s="8" t="s">
        <v>945</v>
      </c>
      <c r="D518" s="8" t="s">
        <v>528</v>
      </c>
      <c r="E518" s="12" t="s">
        <v>1692</v>
      </c>
      <c r="F518" s="71">
        <f t="shared" si="10"/>
        <v>21870.487577639749</v>
      </c>
      <c r="G518" s="71">
        <v>7784</v>
      </c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s="2" customFormat="1" x14ac:dyDescent="0.3">
      <c r="A519" s="1"/>
      <c r="B519" s="8" t="s">
        <v>988</v>
      </c>
      <c r="C519" s="8" t="s">
        <v>945</v>
      </c>
      <c r="D519" s="8" t="s">
        <v>529</v>
      </c>
      <c r="E519" s="12" t="s">
        <v>1692</v>
      </c>
      <c r="F519" s="71">
        <f t="shared" si="10"/>
        <v>21870.487577639749</v>
      </c>
      <c r="G519" s="71">
        <v>7784</v>
      </c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s="2" customFormat="1" x14ac:dyDescent="0.3">
      <c r="A520" s="1"/>
      <c r="B520" s="8" t="s">
        <v>988</v>
      </c>
      <c r="C520" s="8" t="s">
        <v>945</v>
      </c>
      <c r="D520" s="8" t="s">
        <v>530</v>
      </c>
      <c r="E520" s="12" t="s">
        <v>1692</v>
      </c>
      <c r="F520" s="71">
        <f t="shared" si="10"/>
        <v>21870.487577639749</v>
      </c>
      <c r="G520" s="71">
        <v>7784</v>
      </c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s="2" customFormat="1" x14ac:dyDescent="0.3">
      <c r="A521" s="1"/>
      <c r="B521" s="8" t="s">
        <v>988</v>
      </c>
      <c r="C521" s="8" t="s">
        <v>965</v>
      </c>
      <c r="D521" s="8" t="s">
        <v>531</v>
      </c>
      <c r="E521" s="12" t="s">
        <v>1692</v>
      </c>
      <c r="F521" s="71">
        <f t="shared" si="10"/>
        <v>21870.487577639749</v>
      </c>
      <c r="G521" s="71">
        <v>7784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s="2" customFormat="1" x14ac:dyDescent="0.3">
      <c r="A522" s="1"/>
      <c r="B522" s="8" t="s">
        <v>988</v>
      </c>
      <c r="C522" s="8" t="s">
        <v>945</v>
      </c>
      <c r="D522" s="8" t="s">
        <v>532</v>
      </c>
      <c r="E522" s="12" t="s">
        <v>1692</v>
      </c>
      <c r="F522" s="71">
        <f t="shared" si="10"/>
        <v>21870.487577639749</v>
      </c>
      <c r="G522" s="71">
        <v>7784</v>
      </c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s="2" customFormat="1" x14ac:dyDescent="0.3">
      <c r="A523" s="1"/>
      <c r="B523" s="8" t="s">
        <v>988</v>
      </c>
      <c r="C523" s="8" t="s">
        <v>945</v>
      </c>
      <c r="D523" s="8" t="s">
        <v>533</v>
      </c>
      <c r="E523" s="12" t="s">
        <v>1692</v>
      </c>
      <c r="F523" s="71">
        <f t="shared" si="10"/>
        <v>21870.487577639749</v>
      </c>
      <c r="G523" s="71">
        <v>7784</v>
      </c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s="2" customFormat="1" x14ac:dyDescent="0.3">
      <c r="A524" s="1"/>
      <c r="B524" s="8" t="s">
        <v>988</v>
      </c>
      <c r="C524" s="7" t="s">
        <v>25</v>
      </c>
      <c r="D524" s="8" t="s">
        <v>534</v>
      </c>
      <c r="E524" s="12" t="s">
        <v>1692</v>
      </c>
      <c r="F524" s="71">
        <f t="shared" si="10"/>
        <v>21870.487577639749</v>
      </c>
      <c r="G524" s="71">
        <v>7784</v>
      </c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s="2" customFormat="1" x14ac:dyDescent="0.3">
      <c r="A525" s="1"/>
      <c r="B525" s="8" t="s">
        <v>988</v>
      </c>
      <c r="C525" s="8" t="s">
        <v>949</v>
      </c>
      <c r="D525" s="8" t="s">
        <v>535</v>
      </c>
      <c r="E525" s="12" t="s">
        <v>1692</v>
      </c>
      <c r="F525" s="71">
        <f t="shared" si="10"/>
        <v>21870.487577639749</v>
      </c>
      <c r="G525" s="71">
        <v>7784</v>
      </c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s="2" customFormat="1" x14ac:dyDescent="0.3">
      <c r="A526" s="1"/>
      <c r="B526" s="8" t="s">
        <v>988</v>
      </c>
      <c r="C526" s="8" t="s">
        <v>945</v>
      </c>
      <c r="D526" s="8" t="s">
        <v>536</v>
      </c>
      <c r="E526" s="12" t="s">
        <v>1692</v>
      </c>
      <c r="F526" s="71">
        <f t="shared" si="10"/>
        <v>21870.487577639749</v>
      </c>
      <c r="G526" s="71">
        <v>7784</v>
      </c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s="2" customFormat="1" x14ac:dyDescent="0.3">
      <c r="A527" s="1"/>
      <c r="B527" s="8" t="s">
        <v>988</v>
      </c>
      <c r="C527" s="8" t="s">
        <v>945</v>
      </c>
      <c r="D527" s="8" t="s">
        <v>537</v>
      </c>
      <c r="E527" s="12" t="s">
        <v>1692</v>
      </c>
      <c r="F527" s="71">
        <f t="shared" si="10"/>
        <v>21870.487577639749</v>
      </c>
      <c r="G527" s="71">
        <v>7784</v>
      </c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s="2" customFormat="1" x14ac:dyDescent="0.3">
      <c r="A528" s="1"/>
      <c r="B528" s="8" t="s">
        <v>988</v>
      </c>
      <c r="C528" s="7" t="s">
        <v>25</v>
      </c>
      <c r="D528" s="8" t="s">
        <v>538</v>
      </c>
      <c r="E528" s="12" t="s">
        <v>1692</v>
      </c>
      <c r="F528" s="71">
        <f t="shared" si="10"/>
        <v>21870.487577639749</v>
      </c>
      <c r="G528" s="71">
        <v>7784</v>
      </c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s="2" customFormat="1" x14ac:dyDescent="0.3">
      <c r="A529" s="1"/>
      <c r="B529" s="8" t="s">
        <v>988</v>
      </c>
      <c r="C529" s="8" t="s">
        <v>945</v>
      </c>
      <c r="D529" s="8" t="s">
        <v>539</v>
      </c>
      <c r="E529" s="12" t="s">
        <v>1692</v>
      </c>
      <c r="F529" s="71">
        <f t="shared" si="10"/>
        <v>21870.487577639749</v>
      </c>
      <c r="G529" s="71">
        <v>7784</v>
      </c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s="2" customFormat="1" x14ac:dyDescent="0.3">
      <c r="A530" s="1"/>
      <c r="B530" s="8" t="s">
        <v>988</v>
      </c>
      <c r="C530" s="8" t="s">
        <v>945</v>
      </c>
      <c r="D530" s="8" t="s">
        <v>540</v>
      </c>
      <c r="E530" s="12" t="s">
        <v>1692</v>
      </c>
      <c r="F530" s="71">
        <f t="shared" si="10"/>
        <v>21870.487577639749</v>
      </c>
      <c r="G530" s="71">
        <v>7784</v>
      </c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s="2" customFormat="1" x14ac:dyDescent="0.3">
      <c r="A531" s="1"/>
      <c r="B531" s="8" t="s">
        <v>988</v>
      </c>
      <c r="C531" s="8" t="s">
        <v>945</v>
      </c>
      <c r="D531" s="8" t="s">
        <v>541</v>
      </c>
      <c r="E531" s="12" t="s">
        <v>1692</v>
      </c>
      <c r="F531" s="71">
        <f t="shared" si="10"/>
        <v>21870.487577639749</v>
      </c>
      <c r="G531" s="71">
        <v>7784</v>
      </c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s="2" customFormat="1" x14ac:dyDescent="0.3">
      <c r="A532" s="1"/>
      <c r="B532" s="8" t="s">
        <v>988</v>
      </c>
      <c r="C532" s="8" t="s">
        <v>965</v>
      </c>
      <c r="D532" s="8" t="s">
        <v>542</v>
      </c>
      <c r="E532" s="12" t="s">
        <v>1692</v>
      </c>
      <c r="F532" s="71">
        <f t="shared" ref="F532:F595" si="11">352114.85/16.1</f>
        <v>21870.487577639749</v>
      </c>
      <c r="G532" s="71">
        <v>7784</v>
      </c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s="2" customFormat="1" x14ac:dyDescent="0.3">
      <c r="A533" s="1"/>
      <c r="B533" s="8" t="s">
        <v>988</v>
      </c>
      <c r="C533" s="8" t="s">
        <v>965</v>
      </c>
      <c r="D533" s="8" t="s">
        <v>543</v>
      </c>
      <c r="E533" s="12" t="s">
        <v>1692</v>
      </c>
      <c r="F533" s="71">
        <f t="shared" si="11"/>
        <v>21870.487577639749</v>
      </c>
      <c r="G533" s="71">
        <v>7784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s="2" customFormat="1" x14ac:dyDescent="0.3">
      <c r="A534" s="1"/>
      <c r="B534" s="8" t="s">
        <v>988</v>
      </c>
      <c r="C534" s="8" t="s">
        <v>965</v>
      </c>
      <c r="D534" s="8" t="s">
        <v>544</v>
      </c>
      <c r="E534" s="12" t="s">
        <v>1692</v>
      </c>
      <c r="F534" s="71">
        <f t="shared" si="11"/>
        <v>21870.487577639749</v>
      </c>
      <c r="G534" s="71">
        <v>7784</v>
      </c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s="2" customFormat="1" x14ac:dyDescent="0.3">
      <c r="A535" s="1"/>
      <c r="B535" s="8" t="s">
        <v>988</v>
      </c>
      <c r="C535" s="8" t="s">
        <v>962</v>
      </c>
      <c r="D535" s="8" t="s">
        <v>545</v>
      </c>
      <c r="E535" s="12" t="s">
        <v>1692</v>
      </c>
      <c r="F535" s="71">
        <f t="shared" si="11"/>
        <v>21870.487577639749</v>
      </c>
      <c r="G535" s="71">
        <v>7784</v>
      </c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s="2" customFormat="1" hidden="1" x14ac:dyDescent="0.3">
      <c r="A536" s="1"/>
      <c r="B536" s="8" t="s">
        <v>988</v>
      </c>
      <c r="C536" s="8" t="s">
        <v>945</v>
      </c>
      <c r="D536" s="8" t="s">
        <v>546</v>
      </c>
      <c r="E536" s="12" t="s">
        <v>1692</v>
      </c>
      <c r="F536" s="71"/>
      <c r="G536" s="7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s="2" customFormat="1" x14ac:dyDescent="0.3">
      <c r="A537" s="1"/>
      <c r="B537" s="8" t="s">
        <v>988</v>
      </c>
      <c r="C537" s="8" t="s">
        <v>945</v>
      </c>
      <c r="D537" s="8" t="s">
        <v>547</v>
      </c>
      <c r="E537" s="12" t="s">
        <v>1692</v>
      </c>
      <c r="F537" s="71">
        <f t="shared" si="11"/>
        <v>21870.487577639749</v>
      </c>
      <c r="G537" s="71">
        <v>7784</v>
      </c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s="2" customFormat="1" x14ac:dyDescent="0.3">
      <c r="A538" s="1"/>
      <c r="B538" s="8" t="s">
        <v>988</v>
      </c>
      <c r="C538" s="8" t="s">
        <v>945</v>
      </c>
      <c r="D538" s="8" t="s">
        <v>548</v>
      </c>
      <c r="E538" s="12" t="s">
        <v>1692</v>
      </c>
      <c r="F538" s="71">
        <f t="shared" si="11"/>
        <v>21870.487577639749</v>
      </c>
      <c r="G538" s="71">
        <v>7784</v>
      </c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s="2" customFormat="1" x14ac:dyDescent="0.3">
      <c r="A539" s="1"/>
      <c r="B539" s="8" t="s">
        <v>988</v>
      </c>
      <c r="C539" s="8" t="s">
        <v>945</v>
      </c>
      <c r="D539" s="8" t="s">
        <v>549</v>
      </c>
      <c r="E539" s="12" t="s">
        <v>1692</v>
      </c>
      <c r="F539" s="71">
        <f t="shared" si="11"/>
        <v>21870.487577639749</v>
      </c>
      <c r="G539" s="71">
        <v>7784</v>
      </c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s="2" customFormat="1" x14ac:dyDescent="0.3">
      <c r="A540" s="1"/>
      <c r="B540" s="8" t="s">
        <v>988</v>
      </c>
      <c r="C540" s="8" t="s">
        <v>962</v>
      </c>
      <c r="D540" s="8" t="s">
        <v>550</v>
      </c>
      <c r="E540" s="12" t="s">
        <v>1692</v>
      </c>
      <c r="F540" s="71">
        <f t="shared" si="11"/>
        <v>21870.487577639749</v>
      </c>
      <c r="G540" s="71">
        <v>7784</v>
      </c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s="2" customFormat="1" x14ac:dyDescent="0.3">
      <c r="A541" s="1"/>
      <c r="B541" s="8" t="s">
        <v>988</v>
      </c>
      <c r="C541" s="8" t="s">
        <v>945</v>
      </c>
      <c r="D541" s="8" t="s">
        <v>551</v>
      </c>
      <c r="E541" s="12" t="s">
        <v>1692</v>
      </c>
      <c r="F541" s="71">
        <f t="shared" si="11"/>
        <v>21870.487577639749</v>
      </c>
      <c r="G541" s="71">
        <v>7784</v>
      </c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s="2" customFormat="1" x14ac:dyDescent="0.3">
      <c r="A542" s="1"/>
      <c r="B542" s="8" t="s">
        <v>988</v>
      </c>
      <c r="C542" s="8" t="s">
        <v>945</v>
      </c>
      <c r="D542" s="8" t="s">
        <v>552</v>
      </c>
      <c r="E542" s="12" t="s">
        <v>1692</v>
      </c>
      <c r="F542" s="71">
        <f t="shared" si="11"/>
        <v>21870.487577639749</v>
      </c>
      <c r="G542" s="71">
        <v>7784</v>
      </c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s="2" customFormat="1" x14ac:dyDescent="0.3">
      <c r="A543" s="1"/>
      <c r="B543" s="8" t="s">
        <v>988</v>
      </c>
      <c r="C543" s="8" t="s">
        <v>945</v>
      </c>
      <c r="D543" s="8" t="s">
        <v>553</v>
      </c>
      <c r="E543" s="12" t="s">
        <v>1692</v>
      </c>
      <c r="F543" s="71">
        <f t="shared" si="11"/>
        <v>21870.487577639749</v>
      </c>
      <c r="G543" s="71">
        <v>7784</v>
      </c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s="2" customFormat="1" hidden="1" x14ac:dyDescent="0.3">
      <c r="A544" s="1"/>
      <c r="B544" s="8" t="s">
        <v>988</v>
      </c>
      <c r="C544" s="7" t="s">
        <v>25</v>
      </c>
      <c r="D544" s="8" t="s">
        <v>554</v>
      </c>
      <c r="E544" s="12" t="s">
        <v>1692</v>
      </c>
      <c r="F544" s="71"/>
      <c r="G544" s="7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s="2" customFormat="1" x14ac:dyDescent="0.3">
      <c r="A545" s="1"/>
      <c r="B545" s="8" t="s">
        <v>988</v>
      </c>
      <c r="C545" s="8" t="s">
        <v>945</v>
      </c>
      <c r="D545" s="8" t="s">
        <v>555</v>
      </c>
      <c r="E545" s="12" t="s">
        <v>1692</v>
      </c>
      <c r="F545" s="71">
        <f t="shared" si="11"/>
        <v>21870.487577639749</v>
      </c>
      <c r="G545" s="71">
        <v>4284</v>
      </c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s="2" customFormat="1" x14ac:dyDescent="0.3">
      <c r="A546" s="1"/>
      <c r="B546" s="8" t="s">
        <v>988</v>
      </c>
      <c r="C546" s="8" t="s">
        <v>945</v>
      </c>
      <c r="D546" s="8" t="s">
        <v>556</v>
      </c>
      <c r="E546" s="12" t="s">
        <v>1692</v>
      </c>
      <c r="F546" s="71">
        <f t="shared" si="11"/>
        <v>21870.487577639749</v>
      </c>
      <c r="G546" s="71">
        <v>7784</v>
      </c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s="2" customFormat="1" x14ac:dyDescent="0.3">
      <c r="A547" s="1"/>
      <c r="B547" s="8" t="s">
        <v>988</v>
      </c>
      <c r="C547" s="8" t="s">
        <v>945</v>
      </c>
      <c r="D547" s="8" t="s">
        <v>557</v>
      </c>
      <c r="E547" s="12" t="s">
        <v>1692</v>
      </c>
      <c r="F547" s="71">
        <f t="shared" si="11"/>
        <v>21870.487577639749</v>
      </c>
      <c r="G547" s="71">
        <v>7784</v>
      </c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s="2" customFormat="1" x14ac:dyDescent="0.3">
      <c r="A548" s="1"/>
      <c r="B548" s="8" t="s">
        <v>988</v>
      </c>
      <c r="C548" s="8" t="s">
        <v>945</v>
      </c>
      <c r="D548" s="8" t="s">
        <v>558</v>
      </c>
      <c r="E548" s="12" t="s">
        <v>1692</v>
      </c>
      <c r="F548" s="71">
        <f t="shared" si="11"/>
        <v>21870.487577639749</v>
      </c>
      <c r="G548" s="71">
        <v>7784</v>
      </c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s="2" customFormat="1" x14ac:dyDescent="0.3">
      <c r="A549" s="1"/>
      <c r="B549" s="8" t="s">
        <v>988</v>
      </c>
      <c r="C549" s="8" t="s">
        <v>945</v>
      </c>
      <c r="D549" s="8" t="s">
        <v>559</v>
      </c>
      <c r="E549" s="12" t="s">
        <v>1692</v>
      </c>
      <c r="F549" s="71">
        <f t="shared" si="11"/>
        <v>21870.487577639749</v>
      </c>
      <c r="G549" s="71">
        <v>7784</v>
      </c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s="2" customFormat="1" x14ac:dyDescent="0.3">
      <c r="A550" s="1"/>
      <c r="B550" s="8" t="s">
        <v>988</v>
      </c>
      <c r="C550" s="8" t="s">
        <v>945</v>
      </c>
      <c r="D550" s="8" t="s">
        <v>560</v>
      </c>
      <c r="E550" s="12" t="s">
        <v>1692</v>
      </c>
      <c r="F550" s="71">
        <f t="shared" si="11"/>
        <v>21870.487577639749</v>
      </c>
      <c r="G550" s="71">
        <v>4284</v>
      </c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s="2" customFormat="1" x14ac:dyDescent="0.3">
      <c r="A551" s="1"/>
      <c r="B551" s="8" t="s">
        <v>988</v>
      </c>
      <c r="C551" s="8" t="s">
        <v>945</v>
      </c>
      <c r="D551" s="8" t="s">
        <v>561</v>
      </c>
      <c r="E551" s="12" t="s">
        <v>1692</v>
      </c>
      <c r="F551" s="71">
        <f t="shared" si="11"/>
        <v>21870.487577639749</v>
      </c>
      <c r="G551" s="71">
        <v>7784</v>
      </c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s="2" customFormat="1" x14ac:dyDescent="0.3">
      <c r="A552" s="1"/>
      <c r="B552" s="8" t="s">
        <v>988</v>
      </c>
      <c r="C552" s="8" t="s">
        <v>945</v>
      </c>
      <c r="D552" s="8" t="s">
        <v>562</v>
      </c>
      <c r="E552" s="12" t="s">
        <v>1692</v>
      </c>
      <c r="F552" s="71">
        <f t="shared" si="11"/>
        <v>21870.487577639749</v>
      </c>
      <c r="G552" s="71">
        <v>7784</v>
      </c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s="2" customFormat="1" x14ac:dyDescent="0.3">
      <c r="A553" s="1"/>
      <c r="B553" s="8" t="s">
        <v>988</v>
      </c>
      <c r="C553" s="8" t="s">
        <v>945</v>
      </c>
      <c r="D553" s="8" t="s">
        <v>563</v>
      </c>
      <c r="E553" s="12" t="s">
        <v>1692</v>
      </c>
      <c r="F553" s="71">
        <f t="shared" si="11"/>
        <v>21870.487577639749</v>
      </c>
      <c r="G553" s="71">
        <v>7784</v>
      </c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s="2" customFormat="1" x14ac:dyDescent="0.3">
      <c r="A554" s="1"/>
      <c r="B554" s="8" t="s">
        <v>988</v>
      </c>
      <c r="C554" s="7" t="s">
        <v>25</v>
      </c>
      <c r="D554" s="8" t="s">
        <v>564</v>
      </c>
      <c r="E554" s="12" t="s">
        <v>1692</v>
      </c>
      <c r="F554" s="71">
        <f t="shared" si="11"/>
        <v>21870.487577639749</v>
      </c>
      <c r="G554" s="71">
        <v>7784</v>
      </c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s="2" customFormat="1" x14ac:dyDescent="0.3">
      <c r="A555" s="1"/>
      <c r="B555" s="8" t="s">
        <v>988</v>
      </c>
      <c r="C555" s="7" t="s">
        <v>25</v>
      </c>
      <c r="D555" s="8" t="s">
        <v>565</v>
      </c>
      <c r="E555" s="12" t="s">
        <v>1692</v>
      </c>
      <c r="F555" s="71">
        <f t="shared" si="11"/>
        <v>21870.487577639749</v>
      </c>
      <c r="G555" s="71">
        <v>7784</v>
      </c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s="2" customFormat="1" x14ac:dyDescent="0.3">
      <c r="A556" s="1"/>
      <c r="B556" s="8" t="s">
        <v>988</v>
      </c>
      <c r="C556" s="7" t="s">
        <v>25</v>
      </c>
      <c r="D556" s="8" t="s">
        <v>566</v>
      </c>
      <c r="E556" s="12" t="s">
        <v>1692</v>
      </c>
      <c r="F556" s="71">
        <f t="shared" si="11"/>
        <v>21870.487577639749</v>
      </c>
      <c r="G556" s="71">
        <v>7784</v>
      </c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s="2" customFormat="1" x14ac:dyDescent="0.3">
      <c r="A557" s="1"/>
      <c r="B557" s="8" t="s">
        <v>988</v>
      </c>
      <c r="C557" s="7" t="s">
        <v>25</v>
      </c>
      <c r="D557" s="8" t="s">
        <v>567</v>
      </c>
      <c r="E557" s="12" t="s">
        <v>1692</v>
      </c>
      <c r="F557" s="71">
        <f t="shared" si="11"/>
        <v>21870.487577639749</v>
      </c>
      <c r="G557" s="71">
        <v>7784</v>
      </c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s="2" customFormat="1" x14ac:dyDescent="0.3">
      <c r="A558" s="1"/>
      <c r="B558" s="8" t="s">
        <v>988</v>
      </c>
      <c r="C558" s="7" t="s">
        <v>25</v>
      </c>
      <c r="D558" s="8" t="s">
        <v>568</v>
      </c>
      <c r="E558" s="12" t="s">
        <v>1692</v>
      </c>
      <c r="F558" s="71">
        <f t="shared" si="11"/>
        <v>21870.487577639749</v>
      </c>
      <c r="G558" s="71">
        <v>7784</v>
      </c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s="2" customFormat="1" x14ac:dyDescent="0.3">
      <c r="A559" s="1"/>
      <c r="B559" s="8" t="s">
        <v>988</v>
      </c>
      <c r="C559" s="7" t="s">
        <v>25</v>
      </c>
      <c r="D559" s="8" t="s">
        <v>569</v>
      </c>
      <c r="E559" s="12" t="s">
        <v>1692</v>
      </c>
      <c r="F559" s="71">
        <f t="shared" si="11"/>
        <v>21870.487577639749</v>
      </c>
      <c r="G559" s="71">
        <v>7784</v>
      </c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s="2" customFormat="1" x14ac:dyDescent="0.3">
      <c r="A560" s="1"/>
      <c r="B560" s="8" t="s">
        <v>988</v>
      </c>
      <c r="C560" s="8" t="s">
        <v>965</v>
      </c>
      <c r="D560" s="8" t="s">
        <v>570</v>
      </c>
      <c r="E560" s="12" t="s">
        <v>1692</v>
      </c>
      <c r="F560" s="71">
        <f t="shared" si="11"/>
        <v>21870.487577639749</v>
      </c>
      <c r="G560" s="71">
        <v>4284</v>
      </c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s="2" customFormat="1" x14ac:dyDescent="0.3">
      <c r="A561" s="1"/>
      <c r="B561" s="8" t="s">
        <v>988</v>
      </c>
      <c r="C561" s="8" t="s">
        <v>965</v>
      </c>
      <c r="D561" s="8" t="s">
        <v>571</v>
      </c>
      <c r="E561" s="12" t="s">
        <v>1692</v>
      </c>
      <c r="F561" s="71">
        <f t="shared" si="11"/>
        <v>21870.487577639749</v>
      </c>
      <c r="G561" s="71">
        <v>7784</v>
      </c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s="2" customFormat="1" x14ac:dyDescent="0.3">
      <c r="A562" s="1"/>
      <c r="B562" s="8" t="s">
        <v>988</v>
      </c>
      <c r="C562" s="8" t="s">
        <v>965</v>
      </c>
      <c r="D562" s="8" t="s">
        <v>572</v>
      </c>
      <c r="E562" s="12" t="s">
        <v>1692</v>
      </c>
      <c r="F562" s="71">
        <f t="shared" si="11"/>
        <v>21870.487577639749</v>
      </c>
      <c r="G562" s="71">
        <v>7784</v>
      </c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s="2" customFormat="1" x14ac:dyDescent="0.3">
      <c r="A563" s="1"/>
      <c r="B563" s="8" t="s">
        <v>988</v>
      </c>
      <c r="C563" s="8" t="s">
        <v>965</v>
      </c>
      <c r="D563" s="8" t="s">
        <v>573</v>
      </c>
      <c r="E563" s="12" t="s">
        <v>1692</v>
      </c>
      <c r="F563" s="71">
        <f t="shared" si="11"/>
        <v>21870.487577639749</v>
      </c>
      <c r="G563" s="71">
        <v>7784</v>
      </c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s="2" customFormat="1" x14ac:dyDescent="0.3">
      <c r="A564" s="1"/>
      <c r="B564" s="8" t="s">
        <v>988</v>
      </c>
      <c r="C564" s="8" t="s">
        <v>965</v>
      </c>
      <c r="D564" s="8" t="s">
        <v>574</v>
      </c>
      <c r="E564" s="12" t="s">
        <v>1692</v>
      </c>
      <c r="F564" s="71">
        <f t="shared" si="11"/>
        <v>21870.487577639749</v>
      </c>
      <c r="G564" s="71">
        <v>7784</v>
      </c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s="2" customFormat="1" x14ac:dyDescent="0.3">
      <c r="A565" s="1"/>
      <c r="B565" s="8" t="s">
        <v>988</v>
      </c>
      <c r="C565" s="8" t="s">
        <v>965</v>
      </c>
      <c r="D565" s="8" t="s">
        <v>575</v>
      </c>
      <c r="E565" s="12" t="s">
        <v>1692</v>
      </c>
      <c r="F565" s="71">
        <f t="shared" si="11"/>
        <v>21870.487577639749</v>
      </c>
      <c r="G565" s="71">
        <v>7784</v>
      </c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s="2" customFormat="1" x14ac:dyDescent="0.3">
      <c r="A566" s="1"/>
      <c r="B566" s="8" t="s">
        <v>988</v>
      </c>
      <c r="C566" s="8" t="s">
        <v>965</v>
      </c>
      <c r="D566" s="8" t="s">
        <v>576</v>
      </c>
      <c r="E566" s="12" t="s">
        <v>1692</v>
      </c>
      <c r="F566" s="71">
        <f t="shared" si="11"/>
        <v>21870.487577639749</v>
      </c>
      <c r="G566" s="71">
        <v>7784</v>
      </c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s="2" customFormat="1" x14ac:dyDescent="0.3">
      <c r="A567" s="1"/>
      <c r="B567" s="8" t="s">
        <v>988</v>
      </c>
      <c r="C567" s="8" t="s">
        <v>965</v>
      </c>
      <c r="D567" s="8" t="s">
        <v>577</v>
      </c>
      <c r="E567" s="12" t="s">
        <v>1692</v>
      </c>
      <c r="F567" s="71">
        <f t="shared" si="11"/>
        <v>21870.487577639749</v>
      </c>
      <c r="G567" s="71">
        <v>7784</v>
      </c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s="2" customFormat="1" x14ac:dyDescent="0.3">
      <c r="A568" s="1"/>
      <c r="B568" s="8" t="s">
        <v>988</v>
      </c>
      <c r="C568" s="8" t="s">
        <v>965</v>
      </c>
      <c r="D568" s="8" t="s">
        <v>578</v>
      </c>
      <c r="E568" s="12" t="s">
        <v>1692</v>
      </c>
      <c r="F568" s="71">
        <f t="shared" si="11"/>
        <v>21870.487577639749</v>
      </c>
      <c r="G568" s="71">
        <v>7784</v>
      </c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s="2" customFormat="1" x14ac:dyDescent="0.3">
      <c r="A569" s="1"/>
      <c r="B569" s="8" t="s">
        <v>988</v>
      </c>
      <c r="C569" s="8" t="s">
        <v>965</v>
      </c>
      <c r="D569" s="8" t="s">
        <v>579</v>
      </c>
      <c r="E569" s="12" t="s">
        <v>1692</v>
      </c>
      <c r="F569" s="71">
        <f t="shared" si="11"/>
        <v>21870.487577639749</v>
      </c>
      <c r="G569" s="71">
        <v>7784</v>
      </c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s="2" customFormat="1" x14ac:dyDescent="0.3">
      <c r="A570" s="1"/>
      <c r="B570" s="8" t="s">
        <v>988</v>
      </c>
      <c r="C570" s="8" t="s">
        <v>965</v>
      </c>
      <c r="D570" s="8" t="s">
        <v>580</v>
      </c>
      <c r="E570" s="12" t="s">
        <v>1692</v>
      </c>
      <c r="F570" s="71">
        <f t="shared" si="11"/>
        <v>21870.487577639749</v>
      </c>
      <c r="G570" s="71">
        <v>7784</v>
      </c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s="2" customFormat="1" x14ac:dyDescent="0.3">
      <c r="A571" s="1"/>
      <c r="B571" s="8" t="s">
        <v>988</v>
      </c>
      <c r="C571" s="8" t="s">
        <v>965</v>
      </c>
      <c r="D571" s="8" t="s">
        <v>581</v>
      </c>
      <c r="E571" s="12" t="s">
        <v>1692</v>
      </c>
      <c r="F571" s="71">
        <f t="shared" si="11"/>
        <v>21870.487577639749</v>
      </c>
      <c r="G571" s="71">
        <v>4284</v>
      </c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s="2" customFormat="1" x14ac:dyDescent="0.3">
      <c r="A572" s="1"/>
      <c r="B572" s="8" t="s">
        <v>988</v>
      </c>
      <c r="C572" s="8" t="s">
        <v>965</v>
      </c>
      <c r="D572" s="8" t="s">
        <v>582</v>
      </c>
      <c r="E572" s="12" t="s">
        <v>1692</v>
      </c>
      <c r="F572" s="71">
        <f t="shared" si="11"/>
        <v>21870.487577639749</v>
      </c>
      <c r="G572" s="71">
        <v>7784</v>
      </c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s="2" customFormat="1" x14ac:dyDescent="0.3">
      <c r="A573" s="1"/>
      <c r="B573" s="8" t="s">
        <v>988</v>
      </c>
      <c r="C573" s="7" t="s">
        <v>25</v>
      </c>
      <c r="D573" s="8" t="s">
        <v>583</v>
      </c>
      <c r="E573" s="12" t="s">
        <v>1692</v>
      </c>
      <c r="F573" s="71">
        <f t="shared" si="11"/>
        <v>21870.487577639749</v>
      </c>
      <c r="G573" s="71">
        <v>5784</v>
      </c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s="2" customFormat="1" x14ac:dyDescent="0.3">
      <c r="A574" s="1"/>
      <c r="B574" s="8" t="s">
        <v>988</v>
      </c>
      <c r="C574" s="8" t="s">
        <v>945</v>
      </c>
      <c r="D574" s="8" t="s">
        <v>584</v>
      </c>
      <c r="E574" s="12" t="s">
        <v>1692</v>
      </c>
      <c r="F574" s="71">
        <f t="shared" si="11"/>
        <v>21870.487577639749</v>
      </c>
      <c r="G574" s="71">
        <v>7784</v>
      </c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s="2" customFormat="1" x14ac:dyDescent="0.3">
      <c r="A575" s="1"/>
      <c r="B575" s="8" t="s">
        <v>988</v>
      </c>
      <c r="C575" s="7" t="s">
        <v>25</v>
      </c>
      <c r="D575" s="8" t="s">
        <v>585</v>
      </c>
      <c r="E575" s="12" t="s">
        <v>1692</v>
      </c>
      <c r="F575" s="71">
        <f t="shared" si="11"/>
        <v>21870.487577639749</v>
      </c>
      <c r="G575" s="71">
        <v>7784</v>
      </c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s="2" customFormat="1" x14ac:dyDescent="0.3">
      <c r="A576" s="1"/>
      <c r="B576" s="8" t="s">
        <v>988</v>
      </c>
      <c r="C576" s="8" t="s">
        <v>949</v>
      </c>
      <c r="D576" s="8" t="s">
        <v>586</v>
      </c>
      <c r="E576" s="12" t="s">
        <v>1692</v>
      </c>
      <c r="F576" s="71">
        <f t="shared" si="11"/>
        <v>21870.487577639749</v>
      </c>
      <c r="G576" s="71">
        <v>7784</v>
      </c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s="2" customFormat="1" x14ac:dyDescent="0.3">
      <c r="A577" s="1"/>
      <c r="B577" s="8" t="s">
        <v>988</v>
      </c>
      <c r="C577" s="8" t="s">
        <v>949</v>
      </c>
      <c r="D577" s="8" t="s">
        <v>587</v>
      </c>
      <c r="E577" s="12" t="s">
        <v>1692</v>
      </c>
      <c r="F577" s="71">
        <f t="shared" si="11"/>
        <v>21870.487577639749</v>
      </c>
      <c r="G577" s="71">
        <v>5784</v>
      </c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s="2" customFormat="1" x14ac:dyDescent="0.3">
      <c r="A578" s="1"/>
      <c r="B578" s="8" t="s">
        <v>988</v>
      </c>
      <c r="C578" s="8" t="s">
        <v>949</v>
      </c>
      <c r="D578" s="8" t="s">
        <v>588</v>
      </c>
      <c r="E578" s="12" t="s">
        <v>1692</v>
      </c>
      <c r="F578" s="71">
        <f t="shared" si="11"/>
        <v>21870.487577639749</v>
      </c>
      <c r="G578" s="71">
        <v>7784</v>
      </c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s="2" customFormat="1" x14ac:dyDescent="0.3">
      <c r="A579" s="1"/>
      <c r="B579" s="8" t="s">
        <v>988</v>
      </c>
      <c r="C579" s="8" t="s">
        <v>965</v>
      </c>
      <c r="D579" s="8" t="s">
        <v>589</v>
      </c>
      <c r="E579" s="12" t="s">
        <v>1692</v>
      </c>
      <c r="F579" s="71">
        <f t="shared" si="11"/>
        <v>21870.487577639749</v>
      </c>
      <c r="G579" s="71">
        <v>7784</v>
      </c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s="2" customFormat="1" x14ac:dyDescent="0.3">
      <c r="A580" s="1"/>
      <c r="B580" s="8" t="s">
        <v>988</v>
      </c>
      <c r="C580" s="8" t="s">
        <v>965</v>
      </c>
      <c r="D580" s="8" t="s">
        <v>590</v>
      </c>
      <c r="E580" s="12" t="s">
        <v>1692</v>
      </c>
      <c r="F580" s="71">
        <f t="shared" si="11"/>
        <v>21870.487577639749</v>
      </c>
      <c r="G580" s="71">
        <v>7784</v>
      </c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s="2" customFormat="1" x14ac:dyDescent="0.3">
      <c r="A581" s="1"/>
      <c r="B581" s="8" t="s">
        <v>988</v>
      </c>
      <c r="C581" s="8" t="s">
        <v>945</v>
      </c>
      <c r="D581" s="8" t="s">
        <v>591</v>
      </c>
      <c r="E581" s="12" t="s">
        <v>1692</v>
      </c>
      <c r="F581" s="71">
        <f t="shared" si="11"/>
        <v>21870.487577639749</v>
      </c>
      <c r="G581" s="71">
        <v>7784</v>
      </c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s="2" customFormat="1" x14ac:dyDescent="0.3">
      <c r="A582" s="1"/>
      <c r="B582" s="8" t="s">
        <v>988</v>
      </c>
      <c r="C582" s="8" t="s">
        <v>949</v>
      </c>
      <c r="D582" s="8" t="s">
        <v>592</v>
      </c>
      <c r="E582" s="12" t="s">
        <v>1692</v>
      </c>
      <c r="F582" s="71">
        <f t="shared" si="11"/>
        <v>21870.487577639749</v>
      </c>
      <c r="G582" s="71">
        <v>7784</v>
      </c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s="2" customFormat="1" x14ac:dyDescent="0.3">
      <c r="A583" s="1"/>
      <c r="B583" s="8" t="s">
        <v>988</v>
      </c>
      <c r="C583" s="8" t="s">
        <v>949</v>
      </c>
      <c r="D583" s="8" t="s">
        <v>593</v>
      </c>
      <c r="E583" s="12" t="s">
        <v>1692</v>
      </c>
      <c r="F583" s="71">
        <f t="shared" si="11"/>
        <v>21870.487577639749</v>
      </c>
      <c r="G583" s="71">
        <v>7784</v>
      </c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s="2" customFormat="1" x14ac:dyDescent="0.3">
      <c r="A584" s="1"/>
      <c r="B584" s="8" t="s">
        <v>988</v>
      </c>
      <c r="C584" s="7" t="s">
        <v>25</v>
      </c>
      <c r="D584" s="8" t="s">
        <v>594</v>
      </c>
      <c r="E584" s="12" t="s">
        <v>1692</v>
      </c>
      <c r="F584" s="71">
        <f t="shared" si="11"/>
        <v>21870.487577639749</v>
      </c>
      <c r="G584" s="71">
        <v>7784</v>
      </c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s="2" customFormat="1" x14ac:dyDescent="0.3">
      <c r="A585" s="1"/>
      <c r="B585" s="8" t="s">
        <v>988</v>
      </c>
      <c r="C585" s="8" t="s">
        <v>945</v>
      </c>
      <c r="D585" s="8" t="s">
        <v>595</v>
      </c>
      <c r="E585" s="12" t="s">
        <v>1692</v>
      </c>
      <c r="F585" s="71">
        <f t="shared" si="11"/>
        <v>21870.487577639749</v>
      </c>
      <c r="G585" s="71">
        <v>7784</v>
      </c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s="2" customFormat="1" x14ac:dyDescent="0.3">
      <c r="A586" s="1"/>
      <c r="B586" s="8" t="s">
        <v>988</v>
      </c>
      <c r="C586" s="8" t="s">
        <v>945</v>
      </c>
      <c r="D586" s="8" t="s">
        <v>596</v>
      </c>
      <c r="E586" s="12" t="s">
        <v>1692</v>
      </c>
      <c r="F586" s="71">
        <f t="shared" si="11"/>
        <v>21870.487577639749</v>
      </c>
      <c r="G586" s="71">
        <v>7784</v>
      </c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s="2" customFormat="1" x14ac:dyDescent="0.3">
      <c r="A587" s="1"/>
      <c r="B587" s="8" t="s">
        <v>988</v>
      </c>
      <c r="C587" s="7" t="s">
        <v>25</v>
      </c>
      <c r="D587" s="8" t="s">
        <v>597</v>
      </c>
      <c r="E587" s="12" t="s">
        <v>1692</v>
      </c>
      <c r="F587" s="71">
        <f t="shared" si="11"/>
        <v>21870.487577639749</v>
      </c>
      <c r="G587" s="71">
        <v>7784</v>
      </c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s="2" customFormat="1" x14ac:dyDescent="0.3">
      <c r="A588" s="1"/>
      <c r="B588" s="8" t="s">
        <v>988</v>
      </c>
      <c r="C588" s="8" t="s">
        <v>945</v>
      </c>
      <c r="D588" s="8" t="s">
        <v>598</v>
      </c>
      <c r="E588" s="12" t="s">
        <v>1692</v>
      </c>
      <c r="F588" s="71">
        <f t="shared" si="11"/>
        <v>21870.487577639749</v>
      </c>
      <c r="G588" s="71">
        <v>7784</v>
      </c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s="2" customFormat="1" x14ac:dyDescent="0.3">
      <c r="A589" s="1"/>
      <c r="B589" s="8" t="s">
        <v>988</v>
      </c>
      <c r="C589" s="8" t="s">
        <v>965</v>
      </c>
      <c r="D589" s="8" t="s">
        <v>599</v>
      </c>
      <c r="E589" s="12" t="s">
        <v>1692</v>
      </c>
      <c r="F589" s="71">
        <f t="shared" si="11"/>
        <v>21870.487577639749</v>
      </c>
      <c r="G589" s="71">
        <v>7784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s="2" customFormat="1" x14ac:dyDescent="0.3">
      <c r="A590" s="1"/>
      <c r="B590" s="8" t="s">
        <v>988</v>
      </c>
      <c r="C590" s="7" t="s">
        <v>25</v>
      </c>
      <c r="D590" s="8" t="s">
        <v>600</v>
      </c>
      <c r="E590" s="12" t="s">
        <v>1692</v>
      </c>
      <c r="F590" s="71">
        <f t="shared" si="11"/>
        <v>21870.487577639749</v>
      </c>
      <c r="G590" s="71">
        <v>7784</v>
      </c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s="2" customFormat="1" x14ac:dyDescent="0.3">
      <c r="A591" s="1"/>
      <c r="B591" s="8" t="s">
        <v>988</v>
      </c>
      <c r="C591" s="8" t="s">
        <v>965</v>
      </c>
      <c r="D591" s="8" t="s">
        <v>601</v>
      </c>
      <c r="E591" s="12" t="s">
        <v>1692</v>
      </c>
      <c r="F591" s="71">
        <f t="shared" si="11"/>
        <v>21870.487577639749</v>
      </c>
      <c r="G591" s="71">
        <v>7784</v>
      </c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s="2" customFormat="1" x14ac:dyDescent="0.3">
      <c r="A592" s="1"/>
      <c r="B592" s="8" t="s">
        <v>988</v>
      </c>
      <c r="C592" s="8" t="s">
        <v>962</v>
      </c>
      <c r="D592" s="8" t="s">
        <v>602</v>
      </c>
      <c r="E592" s="12" t="s">
        <v>1692</v>
      </c>
      <c r="F592" s="71">
        <f t="shared" si="11"/>
        <v>21870.487577639749</v>
      </c>
      <c r="G592" s="71">
        <v>7784</v>
      </c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s="2" customFormat="1" x14ac:dyDescent="0.3">
      <c r="A593" s="1"/>
      <c r="B593" s="8" t="s">
        <v>988</v>
      </c>
      <c r="C593" s="8" t="s">
        <v>949</v>
      </c>
      <c r="D593" s="8" t="s">
        <v>603</v>
      </c>
      <c r="E593" s="12" t="s">
        <v>1692</v>
      </c>
      <c r="F593" s="71">
        <f t="shared" si="11"/>
        <v>21870.487577639749</v>
      </c>
      <c r="G593" s="71">
        <v>7784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s="2" customFormat="1" x14ac:dyDescent="0.3">
      <c r="A594" s="1"/>
      <c r="B594" s="8" t="s">
        <v>988</v>
      </c>
      <c r="C594" s="8" t="s">
        <v>945</v>
      </c>
      <c r="D594" s="8" t="s">
        <v>604</v>
      </c>
      <c r="E594" s="12" t="s">
        <v>1692</v>
      </c>
      <c r="F594" s="71">
        <f t="shared" si="11"/>
        <v>21870.487577639749</v>
      </c>
      <c r="G594" s="71">
        <v>7784</v>
      </c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s="2" customFormat="1" x14ac:dyDescent="0.3">
      <c r="A595" s="1"/>
      <c r="B595" s="8" t="s">
        <v>988</v>
      </c>
      <c r="C595" s="8" t="s">
        <v>945</v>
      </c>
      <c r="D595" s="8" t="s">
        <v>605</v>
      </c>
      <c r="E595" s="12" t="s">
        <v>1692</v>
      </c>
      <c r="F595" s="71">
        <f t="shared" si="11"/>
        <v>21870.487577639749</v>
      </c>
      <c r="G595" s="71">
        <v>7784</v>
      </c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s="2" customFormat="1" x14ac:dyDescent="0.3">
      <c r="A596" s="1"/>
      <c r="B596" s="8" t="s">
        <v>988</v>
      </c>
      <c r="C596" s="8" t="s">
        <v>945</v>
      </c>
      <c r="D596" s="8" t="s">
        <v>606</v>
      </c>
      <c r="E596" s="12" t="s">
        <v>1692</v>
      </c>
      <c r="F596" s="71">
        <f t="shared" ref="F596:F658" si="12">352114.85/16.1</f>
        <v>21870.487577639749</v>
      </c>
      <c r="G596" s="71">
        <v>7784</v>
      </c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s="2" customFormat="1" x14ac:dyDescent="0.3">
      <c r="A597" s="1"/>
      <c r="B597" s="8" t="s">
        <v>988</v>
      </c>
      <c r="C597" s="8" t="s">
        <v>961</v>
      </c>
      <c r="D597" s="8" t="s">
        <v>607</v>
      </c>
      <c r="E597" s="12" t="s">
        <v>1692</v>
      </c>
      <c r="F597" s="71">
        <f t="shared" si="12"/>
        <v>21870.487577639749</v>
      </c>
      <c r="G597" s="71">
        <v>7784</v>
      </c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s="2" customFormat="1" x14ac:dyDescent="0.3">
      <c r="A598" s="1"/>
      <c r="B598" s="8" t="s">
        <v>988</v>
      </c>
      <c r="C598" s="8" t="s">
        <v>961</v>
      </c>
      <c r="D598" s="8" t="s">
        <v>608</v>
      </c>
      <c r="E598" s="12" t="s">
        <v>1692</v>
      </c>
      <c r="F598" s="71">
        <f t="shared" si="12"/>
        <v>21870.487577639749</v>
      </c>
      <c r="G598" s="71">
        <v>7784</v>
      </c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s="2" customFormat="1" x14ac:dyDescent="0.3">
      <c r="A599" s="1"/>
      <c r="B599" s="8" t="s">
        <v>988</v>
      </c>
      <c r="C599" s="8" t="s">
        <v>961</v>
      </c>
      <c r="D599" s="8" t="s">
        <v>609</v>
      </c>
      <c r="E599" s="12" t="s">
        <v>1692</v>
      </c>
      <c r="F599" s="71">
        <f t="shared" si="12"/>
        <v>21870.487577639749</v>
      </c>
      <c r="G599" s="71">
        <v>7784</v>
      </c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s="2" customFormat="1" x14ac:dyDescent="0.3">
      <c r="A600" s="1"/>
      <c r="B600" s="8" t="s">
        <v>988</v>
      </c>
      <c r="C600" s="8" t="s">
        <v>949</v>
      </c>
      <c r="D600" s="8" t="s">
        <v>610</v>
      </c>
      <c r="E600" s="12" t="s">
        <v>1692</v>
      </c>
      <c r="F600" s="71">
        <f t="shared" si="12"/>
        <v>21870.487577639749</v>
      </c>
      <c r="G600" s="71">
        <v>7784</v>
      </c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s="2" customFormat="1" hidden="1" x14ac:dyDescent="0.3">
      <c r="A601" s="1"/>
      <c r="B601" s="8" t="s">
        <v>988</v>
      </c>
      <c r="C601" s="8" t="s">
        <v>949</v>
      </c>
      <c r="D601" s="8" t="s">
        <v>611</v>
      </c>
      <c r="E601" s="12" t="s">
        <v>1692</v>
      </c>
      <c r="F601" s="71"/>
      <c r="G601" s="7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s="2" customFormat="1" x14ac:dyDescent="0.3">
      <c r="A602" s="1"/>
      <c r="B602" s="8" t="s">
        <v>988</v>
      </c>
      <c r="C602" s="8" t="s">
        <v>965</v>
      </c>
      <c r="D602" s="8" t="s">
        <v>612</v>
      </c>
      <c r="E602" s="12" t="s">
        <v>1692</v>
      </c>
      <c r="F602" s="71">
        <f t="shared" si="12"/>
        <v>21870.487577639749</v>
      </c>
      <c r="G602" s="71">
        <v>7784</v>
      </c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s="2" customFormat="1" x14ac:dyDescent="0.3">
      <c r="A603" s="1"/>
      <c r="B603" s="8" t="s">
        <v>988</v>
      </c>
      <c r="C603" s="8" t="s">
        <v>961</v>
      </c>
      <c r="D603" s="8" t="s">
        <v>613</v>
      </c>
      <c r="E603" s="12" t="s">
        <v>1692</v>
      </c>
      <c r="F603" s="71">
        <f t="shared" si="12"/>
        <v>21870.487577639749</v>
      </c>
      <c r="G603" s="71">
        <v>7784</v>
      </c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s="2" customFormat="1" x14ac:dyDescent="0.3">
      <c r="A604" s="1"/>
      <c r="B604" s="8" t="s">
        <v>988</v>
      </c>
      <c r="C604" s="8" t="s">
        <v>961</v>
      </c>
      <c r="D604" s="8" t="s">
        <v>614</v>
      </c>
      <c r="E604" s="12" t="s">
        <v>1692</v>
      </c>
      <c r="F604" s="71">
        <f t="shared" si="12"/>
        <v>21870.487577639749</v>
      </c>
      <c r="G604" s="71">
        <v>7784</v>
      </c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s="2" customFormat="1" x14ac:dyDescent="0.3">
      <c r="A605" s="1"/>
      <c r="B605" s="8" t="s">
        <v>988</v>
      </c>
      <c r="C605" s="8" t="s">
        <v>961</v>
      </c>
      <c r="D605" s="8" t="s">
        <v>615</v>
      </c>
      <c r="E605" s="12" t="s">
        <v>1692</v>
      </c>
      <c r="F605" s="71">
        <f t="shared" si="12"/>
        <v>21870.487577639749</v>
      </c>
      <c r="G605" s="71">
        <v>7784</v>
      </c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s="2" customFormat="1" x14ac:dyDescent="0.3">
      <c r="A606" s="1"/>
      <c r="B606" s="8" t="s">
        <v>988</v>
      </c>
      <c r="C606" s="8" t="s">
        <v>961</v>
      </c>
      <c r="D606" s="8" t="s">
        <v>616</v>
      </c>
      <c r="E606" s="12" t="s">
        <v>1692</v>
      </c>
      <c r="F606" s="71">
        <f t="shared" si="12"/>
        <v>21870.487577639749</v>
      </c>
      <c r="G606" s="71">
        <v>7784</v>
      </c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s="2" customFormat="1" x14ac:dyDescent="0.3">
      <c r="A607" s="1"/>
      <c r="B607" s="8" t="s">
        <v>988</v>
      </c>
      <c r="C607" s="8" t="s">
        <v>961</v>
      </c>
      <c r="D607" s="8" t="s">
        <v>617</v>
      </c>
      <c r="E607" s="12" t="s">
        <v>1692</v>
      </c>
      <c r="F607" s="71">
        <f t="shared" si="12"/>
        <v>21870.487577639749</v>
      </c>
      <c r="G607" s="71">
        <v>7784</v>
      </c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s="2" customFormat="1" x14ac:dyDescent="0.3">
      <c r="A608" s="1"/>
      <c r="B608" s="8" t="s">
        <v>988</v>
      </c>
      <c r="C608" s="8" t="s">
        <v>961</v>
      </c>
      <c r="D608" s="8" t="s">
        <v>618</v>
      </c>
      <c r="E608" s="12" t="s">
        <v>1692</v>
      </c>
      <c r="F608" s="71">
        <f t="shared" si="12"/>
        <v>21870.487577639749</v>
      </c>
      <c r="G608" s="71">
        <v>7784</v>
      </c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s="2" customFormat="1" x14ac:dyDescent="0.3">
      <c r="A609" s="1"/>
      <c r="B609" s="8" t="s">
        <v>988</v>
      </c>
      <c r="C609" s="8" t="s">
        <v>961</v>
      </c>
      <c r="D609" s="8" t="s">
        <v>619</v>
      </c>
      <c r="E609" s="12" t="s">
        <v>1692</v>
      </c>
      <c r="F609" s="71">
        <f t="shared" si="12"/>
        <v>21870.487577639749</v>
      </c>
      <c r="G609" s="71">
        <v>7784</v>
      </c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s="2" customFormat="1" x14ac:dyDescent="0.3">
      <c r="A610" s="1"/>
      <c r="B610" s="8" t="s">
        <v>988</v>
      </c>
      <c r="C610" s="8" t="s">
        <v>961</v>
      </c>
      <c r="D610" s="8" t="s">
        <v>620</v>
      </c>
      <c r="E610" s="12" t="s">
        <v>1692</v>
      </c>
      <c r="F610" s="71">
        <f t="shared" si="12"/>
        <v>21870.487577639749</v>
      </c>
      <c r="G610" s="71">
        <v>7784</v>
      </c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s="2" customFormat="1" x14ac:dyDescent="0.3">
      <c r="A611" s="1"/>
      <c r="B611" s="8" t="s">
        <v>988</v>
      </c>
      <c r="C611" s="8" t="s">
        <v>961</v>
      </c>
      <c r="D611" s="8" t="s">
        <v>621</v>
      </c>
      <c r="E611" s="12" t="s">
        <v>1692</v>
      </c>
      <c r="F611" s="71">
        <f t="shared" si="12"/>
        <v>21870.487577639749</v>
      </c>
      <c r="G611" s="71">
        <v>7784</v>
      </c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s="2" customFormat="1" x14ac:dyDescent="0.3">
      <c r="A612" s="1"/>
      <c r="B612" s="8" t="s">
        <v>988</v>
      </c>
      <c r="C612" s="8" t="s">
        <v>961</v>
      </c>
      <c r="D612" s="8" t="s">
        <v>622</v>
      </c>
      <c r="E612" s="12" t="s">
        <v>1692</v>
      </c>
      <c r="F612" s="71">
        <f t="shared" si="12"/>
        <v>21870.487577639749</v>
      </c>
      <c r="G612" s="71">
        <v>7784</v>
      </c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s="2" customFormat="1" x14ac:dyDescent="0.3">
      <c r="A613" s="1"/>
      <c r="B613" s="8" t="s">
        <v>988</v>
      </c>
      <c r="C613" s="8" t="s">
        <v>961</v>
      </c>
      <c r="D613" s="8" t="s">
        <v>623</v>
      </c>
      <c r="E613" s="12" t="s">
        <v>1692</v>
      </c>
      <c r="F613" s="71">
        <f t="shared" si="12"/>
        <v>21870.487577639749</v>
      </c>
      <c r="G613" s="71">
        <v>7784</v>
      </c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s="2" customFormat="1" x14ac:dyDescent="0.3">
      <c r="A614" s="1"/>
      <c r="B614" s="8" t="s">
        <v>988</v>
      </c>
      <c r="C614" s="7" t="s">
        <v>25</v>
      </c>
      <c r="D614" s="8" t="s">
        <v>624</v>
      </c>
      <c r="E614" s="12" t="s">
        <v>1692</v>
      </c>
      <c r="F614" s="71">
        <f t="shared" si="12"/>
        <v>21870.487577639749</v>
      </c>
      <c r="G614" s="71">
        <v>7784</v>
      </c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s="2" customFormat="1" x14ac:dyDescent="0.3">
      <c r="A615" s="1"/>
      <c r="B615" s="8" t="s">
        <v>988</v>
      </c>
      <c r="C615" s="8" t="s">
        <v>948</v>
      </c>
      <c r="D615" s="8" t="s">
        <v>625</v>
      </c>
      <c r="E615" s="12" t="s">
        <v>1692</v>
      </c>
      <c r="F615" s="71">
        <f t="shared" si="12"/>
        <v>21870.487577639749</v>
      </c>
      <c r="G615" s="71">
        <v>7784</v>
      </c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s="2" customFormat="1" x14ac:dyDescent="0.3">
      <c r="A616" s="1"/>
      <c r="B616" s="8" t="s">
        <v>988</v>
      </c>
      <c r="C616" s="8" t="s">
        <v>959</v>
      </c>
      <c r="D616" s="8" t="s">
        <v>626</v>
      </c>
      <c r="E616" s="12" t="s">
        <v>1692</v>
      </c>
      <c r="F616" s="71">
        <f t="shared" si="12"/>
        <v>21870.487577639749</v>
      </c>
      <c r="G616" s="71">
        <v>7784</v>
      </c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s="2" customFormat="1" hidden="1" x14ac:dyDescent="0.3">
      <c r="A617" s="1"/>
      <c r="B617" s="8" t="s">
        <v>988</v>
      </c>
      <c r="C617" s="8" t="s">
        <v>959</v>
      </c>
      <c r="D617" s="8" t="s">
        <v>627</v>
      </c>
      <c r="E617" s="12" t="s">
        <v>1692</v>
      </c>
      <c r="F617" s="71"/>
      <c r="G617" s="7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s="2" customFormat="1" x14ac:dyDescent="0.3">
      <c r="A618" s="1"/>
      <c r="B618" s="8" t="s">
        <v>988</v>
      </c>
      <c r="C618" s="8" t="s">
        <v>959</v>
      </c>
      <c r="D618" s="8" t="s">
        <v>628</v>
      </c>
      <c r="E618" s="12" t="s">
        <v>1692</v>
      </c>
      <c r="F618" s="71">
        <f t="shared" si="12"/>
        <v>21870.487577639749</v>
      </c>
      <c r="G618" s="71">
        <v>7784</v>
      </c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s="2" customFormat="1" x14ac:dyDescent="0.3">
      <c r="A619" s="1"/>
      <c r="B619" s="8" t="s">
        <v>988</v>
      </c>
      <c r="C619" s="8" t="s">
        <v>959</v>
      </c>
      <c r="D619" s="8" t="s">
        <v>629</v>
      </c>
      <c r="E619" s="12" t="s">
        <v>1692</v>
      </c>
      <c r="F619" s="71">
        <f t="shared" si="12"/>
        <v>21870.487577639749</v>
      </c>
      <c r="G619" s="71">
        <v>7784</v>
      </c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s="2" customFormat="1" x14ac:dyDescent="0.3">
      <c r="A620" s="1"/>
      <c r="B620" s="8" t="s">
        <v>988</v>
      </c>
      <c r="C620" s="8" t="s">
        <v>965</v>
      </c>
      <c r="D620" s="8" t="s">
        <v>630</v>
      </c>
      <c r="E620" s="12" t="s">
        <v>1692</v>
      </c>
      <c r="F620" s="71">
        <f t="shared" si="12"/>
        <v>21870.487577639749</v>
      </c>
      <c r="G620" s="71">
        <v>7784</v>
      </c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s="2" customFormat="1" x14ac:dyDescent="0.3">
      <c r="A621" s="1"/>
      <c r="B621" s="8" t="s">
        <v>988</v>
      </c>
      <c r="C621" s="8" t="s">
        <v>965</v>
      </c>
      <c r="D621" s="8" t="s">
        <v>631</v>
      </c>
      <c r="E621" s="12" t="s">
        <v>1692</v>
      </c>
      <c r="F621" s="71">
        <f t="shared" si="12"/>
        <v>21870.487577639749</v>
      </c>
      <c r="G621" s="71">
        <v>7784</v>
      </c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s="2" customFormat="1" x14ac:dyDescent="0.3">
      <c r="A622" s="1"/>
      <c r="B622" s="8" t="s">
        <v>988</v>
      </c>
      <c r="C622" s="8" t="s">
        <v>965</v>
      </c>
      <c r="D622" s="8" t="s">
        <v>632</v>
      </c>
      <c r="E622" s="12" t="s">
        <v>1692</v>
      </c>
      <c r="F622" s="71">
        <f t="shared" si="12"/>
        <v>21870.487577639749</v>
      </c>
      <c r="G622" s="71">
        <v>7784</v>
      </c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s="2" customFormat="1" x14ac:dyDescent="0.3">
      <c r="A623" s="1"/>
      <c r="B623" s="8" t="s">
        <v>988</v>
      </c>
      <c r="C623" s="8" t="s">
        <v>965</v>
      </c>
      <c r="D623" s="8" t="s">
        <v>633</v>
      </c>
      <c r="E623" s="12" t="s">
        <v>1692</v>
      </c>
      <c r="F623" s="71">
        <f t="shared" si="12"/>
        <v>21870.487577639749</v>
      </c>
      <c r="G623" s="71">
        <v>7784</v>
      </c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s="2" customFormat="1" x14ac:dyDescent="0.3">
      <c r="A624" s="1"/>
      <c r="B624" s="8" t="s">
        <v>988</v>
      </c>
      <c r="C624" s="8" t="s">
        <v>965</v>
      </c>
      <c r="D624" s="8" t="s">
        <v>634</v>
      </c>
      <c r="E624" s="12" t="s">
        <v>1692</v>
      </c>
      <c r="F624" s="71">
        <f t="shared" si="12"/>
        <v>21870.487577639749</v>
      </c>
      <c r="G624" s="71">
        <v>7784</v>
      </c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s="2" customFormat="1" x14ac:dyDescent="0.3">
      <c r="A625" s="1"/>
      <c r="B625" s="8" t="s">
        <v>988</v>
      </c>
      <c r="C625" s="8" t="s">
        <v>965</v>
      </c>
      <c r="D625" s="8" t="s">
        <v>635</v>
      </c>
      <c r="E625" s="12" t="s">
        <v>1692</v>
      </c>
      <c r="F625" s="71">
        <f t="shared" si="12"/>
        <v>21870.487577639749</v>
      </c>
      <c r="G625" s="71">
        <v>7784</v>
      </c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s="2" customFormat="1" x14ac:dyDescent="0.3">
      <c r="A626" s="1"/>
      <c r="B626" s="8" t="s">
        <v>988</v>
      </c>
      <c r="C626" s="8" t="s">
        <v>965</v>
      </c>
      <c r="D626" s="8" t="s">
        <v>636</v>
      </c>
      <c r="E626" s="12" t="s">
        <v>1692</v>
      </c>
      <c r="F626" s="71">
        <f t="shared" si="12"/>
        <v>21870.487577639749</v>
      </c>
      <c r="G626" s="71">
        <v>7784</v>
      </c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s="2" customFormat="1" x14ac:dyDescent="0.3">
      <c r="A627" s="1"/>
      <c r="B627" s="8" t="s">
        <v>988</v>
      </c>
      <c r="C627" s="8" t="s">
        <v>949</v>
      </c>
      <c r="D627" s="8" t="s">
        <v>637</v>
      </c>
      <c r="E627" s="12" t="s">
        <v>1692</v>
      </c>
      <c r="F627" s="71">
        <f t="shared" si="12"/>
        <v>21870.487577639749</v>
      </c>
      <c r="G627" s="71">
        <v>7784</v>
      </c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s="2" customFormat="1" hidden="1" x14ac:dyDescent="0.3">
      <c r="A628" s="1"/>
      <c r="B628" s="8" t="s">
        <v>988</v>
      </c>
      <c r="C628" s="8" t="s">
        <v>949</v>
      </c>
      <c r="D628" s="8" t="s">
        <v>638</v>
      </c>
      <c r="E628" s="12" t="s">
        <v>1692</v>
      </c>
      <c r="F628" s="71"/>
      <c r="G628" s="7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s="2" customFormat="1" x14ac:dyDescent="0.3">
      <c r="A629" s="1"/>
      <c r="B629" s="8" t="s">
        <v>988</v>
      </c>
      <c r="C629" s="8" t="s">
        <v>961</v>
      </c>
      <c r="D629" s="8" t="s">
        <v>639</v>
      </c>
      <c r="E629" s="12" t="s">
        <v>1692</v>
      </c>
      <c r="F629" s="71">
        <f t="shared" si="12"/>
        <v>21870.487577639749</v>
      </c>
      <c r="G629" s="71">
        <v>7784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s="2" customFormat="1" x14ac:dyDescent="0.3">
      <c r="A630" s="1"/>
      <c r="B630" s="8" t="s">
        <v>988</v>
      </c>
      <c r="C630" s="8" t="s">
        <v>961</v>
      </c>
      <c r="D630" s="8" t="s">
        <v>640</v>
      </c>
      <c r="E630" s="12" t="s">
        <v>1692</v>
      </c>
      <c r="F630" s="71">
        <f t="shared" si="12"/>
        <v>21870.487577639749</v>
      </c>
      <c r="G630" s="71">
        <v>7784</v>
      </c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s="2" customFormat="1" x14ac:dyDescent="0.3">
      <c r="A631" s="1"/>
      <c r="B631" s="8" t="s">
        <v>988</v>
      </c>
      <c r="C631" s="8" t="s">
        <v>961</v>
      </c>
      <c r="D631" s="8" t="s">
        <v>641</v>
      </c>
      <c r="E631" s="12" t="s">
        <v>1692</v>
      </c>
      <c r="F631" s="71">
        <f t="shared" si="12"/>
        <v>21870.487577639749</v>
      </c>
      <c r="G631" s="71">
        <v>7784</v>
      </c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s="2" customFormat="1" x14ac:dyDescent="0.3">
      <c r="A632" s="1"/>
      <c r="B632" s="8" t="s">
        <v>988</v>
      </c>
      <c r="C632" s="7" t="s">
        <v>25</v>
      </c>
      <c r="D632" s="8" t="s">
        <v>642</v>
      </c>
      <c r="E632" s="12" t="s">
        <v>1692</v>
      </c>
      <c r="F632" s="71">
        <f t="shared" si="12"/>
        <v>21870.487577639749</v>
      </c>
      <c r="G632" s="71">
        <v>7784</v>
      </c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s="2" customFormat="1" x14ac:dyDescent="0.3">
      <c r="A633" s="1"/>
      <c r="B633" s="8" t="s">
        <v>988</v>
      </c>
      <c r="C633" s="8" t="s">
        <v>964</v>
      </c>
      <c r="D633" s="8" t="s">
        <v>643</v>
      </c>
      <c r="E633" s="12" t="s">
        <v>1692</v>
      </c>
      <c r="F633" s="71">
        <f t="shared" si="12"/>
        <v>21870.487577639749</v>
      </c>
      <c r="G633" s="71">
        <v>7784</v>
      </c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s="2" customFormat="1" x14ac:dyDescent="0.3">
      <c r="A634" s="1"/>
      <c r="B634" s="8" t="s">
        <v>988</v>
      </c>
      <c r="C634" s="8" t="s">
        <v>964</v>
      </c>
      <c r="D634" s="8" t="s">
        <v>644</v>
      </c>
      <c r="E634" s="12" t="s">
        <v>1692</v>
      </c>
      <c r="F634" s="71">
        <f t="shared" si="12"/>
        <v>21870.487577639749</v>
      </c>
      <c r="G634" s="71">
        <v>7784</v>
      </c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s="2" customFormat="1" x14ac:dyDescent="0.3">
      <c r="A635" s="1"/>
      <c r="B635" s="8" t="s">
        <v>988</v>
      </c>
      <c r="C635" s="8" t="s">
        <v>946</v>
      </c>
      <c r="D635" s="8" t="s">
        <v>645</v>
      </c>
      <c r="E635" s="12" t="s">
        <v>1692</v>
      </c>
      <c r="F635" s="71">
        <f t="shared" si="12"/>
        <v>21870.487577639749</v>
      </c>
      <c r="G635" s="71">
        <v>7784</v>
      </c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s="2" customFormat="1" x14ac:dyDescent="0.3">
      <c r="A636" s="1"/>
      <c r="B636" s="8" t="s">
        <v>988</v>
      </c>
      <c r="C636" s="7" t="s">
        <v>25</v>
      </c>
      <c r="D636" s="8" t="s">
        <v>646</v>
      </c>
      <c r="E636" s="12" t="s">
        <v>1692</v>
      </c>
      <c r="F636" s="71">
        <f t="shared" si="12"/>
        <v>21870.487577639749</v>
      </c>
      <c r="G636" s="71">
        <v>7784</v>
      </c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s="2" customFormat="1" x14ac:dyDescent="0.3">
      <c r="A637" s="1"/>
      <c r="B637" s="8" t="s">
        <v>988</v>
      </c>
      <c r="C637" s="8" t="s">
        <v>963</v>
      </c>
      <c r="D637" s="8" t="s">
        <v>647</v>
      </c>
      <c r="E637" s="12" t="s">
        <v>1692</v>
      </c>
      <c r="F637" s="71">
        <f t="shared" si="12"/>
        <v>21870.487577639749</v>
      </c>
      <c r="G637" s="71">
        <v>7784</v>
      </c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s="2" customFormat="1" x14ac:dyDescent="0.3">
      <c r="A638" s="1"/>
      <c r="B638" s="8" t="s">
        <v>988</v>
      </c>
      <c r="C638" s="8" t="s">
        <v>963</v>
      </c>
      <c r="D638" s="8" t="s">
        <v>648</v>
      </c>
      <c r="E638" s="12" t="s">
        <v>1692</v>
      </c>
      <c r="F638" s="71">
        <f t="shared" si="12"/>
        <v>21870.487577639749</v>
      </c>
      <c r="G638" s="71">
        <v>7784</v>
      </c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s="2" customFormat="1" x14ac:dyDescent="0.3">
      <c r="A639" s="1"/>
      <c r="B639" s="8" t="s">
        <v>988</v>
      </c>
      <c r="C639" s="8" t="s">
        <v>963</v>
      </c>
      <c r="D639" s="8" t="s">
        <v>649</v>
      </c>
      <c r="E639" s="12" t="s">
        <v>1692</v>
      </c>
      <c r="F639" s="71">
        <f t="shared" si="12"/>
        <v>21870.487577639749</v>
      </c>
      <c r="G639" s="71">
        <v>7784</v>
      </c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s="2" customFormat="1" x14ac:dyDescent="0.3">
      <c r="A640" s="1"/>
      <c r="B640" s="8" t="s">
        <v>988</v>
      </c>
      <c r="C640" s="8" t="s">
        <v>963</v>
      </c>
      <c r="D640" s="8" t="s">
        <v>650</v>
      </c>
      <c r="E640" s="12" t="s">
        <v>1692</v>
      </c>
      <c r="F640" s="71">
        <f t="shared" si="12"/>
        <v>21870.487577639749</v>
      </c>
      <c r="G640" s="71">
        <v>7784</v>
      </c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s="2" customFormat="1" x14ac:dyDescent="0.3">
      <c r="A641" s="1"/>
      <c r="B641" s="8" t="s">
        <v>988</v>
      </c>
      <c r="C641" s="8" t="s">
        <v>965</v>
      </c>
      <c r="D641" s="8" t="s">
        <v>651</v>
      </c>
      <c r="E641" s="12" t="s">
        <v>1692</v>
      </c>
      <c r="F641" s="71">
        <f t="shared" si="12"/>
        <v>21870.487577639749</v>
      </c>
      <c r="G641" s="71">
        <v>7784</v>
      </c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s="2" customFormat="1" x14ac:dyDescent="0.3">
      <c r="A642" s="1"/>
      <c r="B642" s="8" t="s">
        <v>988</v>
      </c>
      <c r="C642" s="8" t="s">
        <v>963</v>
      </c>
      <c r="D642" s="8" t="s">
        <v>652</v>
      </c>
      <c r="E642" s="12" t="s">
        <v>1692</v>
      </c>
      <c r="F642" s="71">
        <f t="shared" si="12"/>
        <v>21870.487577639749</v>
      </c>
      <c r="G642" s="71">
        <v>7784</v>
      </c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s="2" customFormat="1" x14ac:dyDescent="0.3">
      <c r="A643" s="1"/>
      <c r="B643" s="8" t="s">
        <v>988</v>
      </c>
      <c r="C643" s="8" t="s">
        <v>945</v>
      </c>
      <c r="D643" s="8" t="s">
        <v>653</v>
      </c>
      <c r="E643" s="12" t="s">
        <v>1692</v>
      </c>
      <c r="F643" s="71">
        <f t="shared" si="12"/>
        <v>21870.487577639749</v>
      </c>
      <c r="G643" s="71">
        <v>7784</v>
      </c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s="2" customFormat="1" x14ac:dyDescent="0.3">
      <c r="A644" s="1"/>
      <c r="B644" s="8" t="s">
        <v>988</v>
      </c>
      <c r="C644" s="8" t="s">
        <v>965</v>
      </c>
      <c r="D644" s="8" t="s">
        <v>654</v>
      </c>
      <c r="E644" s="12" t="s">
        <v>1692</v>
      </c>
      <c r="F644" s="71">
        <f t="shared" si="12"/>
        <v>21870.487577639749</v>
      </c>
      <c r="G644" s="71">
        <v>7784</v>
      </c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s="2" customFormat="1" x14ac:dyDescent="0.3">
      <c r="A645" s="1"/>
      <c r="B645" s="8" t="s">
        <v>988</v>
      </c>
      <c r="C645" s="7" t="s">
        <v>25</v>
      </c>
      <c r="D645" s="8" t="s">
        <v>655</v>
      </c>
      <c r="E645" s="12" t="s">
        <v>1692</v>
      </c>
      <c r="F645" s="71">
        <f t="shared" si="12"/>
        <v>21870.487577639749</v>
      </c>
      <c r="G645" s="71">
        <v>7784</v>
      </c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s="2" customFormat="1" x14ac:dyDescent="0.3">
      <c r="A646" s="1"/>
      <c r="B646" s="8" t="s">
        <v>988</v>
      </c>
      <c r="C646" s="8" t="s">
        <v>954</v>
      </c>
      <c r="D646" s="8" t="s">
        <v>656</v>
      </c>
      <c r="E646" s="12" t="s">
        <v>1692</v>
      </c>
      <c r="F646" s="71">
        <f t="shared" si="12"/>
        <v>21870.487577639749</v>
      </c>
      <c r="G646" s="71">
        <v>7784</v>
      </c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s="2" customFormat="1" hidden="1" x14ac:dyDescent="0.3">
      <c r="A647" s="1"/>
      <c r="B647" s="8" t="s">
        <v>988</v>
      </c>
      <c r="C647" s="8" t="s">
        <v>949</v>
      </c>
      <c r="D647" s="8" t="s">
        <v>657</v>
      </c>
      <c r="E647" s="12" t="s">
        <v>1692</v>
      </c>
      <c r="F647" s="71"/>
      <c r="G647" s="7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s="2" customFormat="1" x14ac:dyDescent="0.3">
      <c r="A648" s="1"/>
      <c r="B648" s="8" t="s">
        <v>988</v>
      </c>
      <c r="C648" s="8" t="s">
        <v>954</v>
      </c>
      <c r="D648" s="8" t="s">
        <v>658</v>
      </c>
      <c r="E648" s="12" t="s">
        <v>1692</v>
      </c>
      <c r="F648" s="71">
        <f t="shared" si="12"/>
        <v>21870.487577639749</v>
      </c>
      <c r="G648" s="71">
        <v>7784</v>
      </c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s="2" customFormat="1" x14ac:dyDescent="0.3">
      <c r="A649" s="1"/>
      <c r="B649" s="8" t="s">
        <v>988</v>
      </c>
      <c r="C649" s="8" t="s">
        <v>963</v>
      </c>
      <c r="D649" s="8" t="s">
        <v>659</v>
      </c>
      <c r="E649" s="12" t="s">
        <v>1692</v>
      </c>
      <c r="F649" s="71">
        <f t="shared" si="12"/>
        <v>21870.487577639749</v>
      </c>
      <c r="G649" s="71">
        <v>7784</v>
      </c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s="2" customFormat="1" x14ac:dyDescent="0.3">
      <c r="A650" s="1"/>
      <c r="B650" s="8" t="s">
        <v>988</v>
      </c>
      <c r="C650" s="8" t="s">
        <v>966</v>
      </c>
      <c r="D650" s="8" t="s">
        <v>660</v>
      </c>
      <c r="E650" s="12" t="s">
        <v>1692</v>
      </c>
      <c r="F650" s="71">
        <f t="shared" si="12"/>
        <v>21870.487577639749</v>
      </c>
      <c r="G650" s="71">
        <v>3618</v>
      </c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s="2" customFormat="1" x14ac:dyDescent="0.3">
      <c r="A651" s="1"/>
      <c r="B651" s="8" t="s">
        <v>988</v>
      </c>
      <c r="C651" s="8" t="s">
        <v>963</v>
      </c>
      <c r="D651" s="8" t="s">
        <v>661</v>
      </c>
      <c r="E651" s="12" t="s">
        <v>1692</v>
      </c>
      <c r="F651" s="71">
        <f t="shared" si="12"/>
        <v>21870.487577639749</v>
      </c>
      <c r="G651" s="71">
        <v>3618</v>
      </c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s="2" customFormat="1" x14ac:dyDescent="0.3">
      <c r="A652" s="1"/>
      <c r="B652" s="8" t="s">
        <v>988</v>
      </c>
      <c r="C652" s="8" t="s">
        <v>949</v>
      </c>
      <c r="D652" s="8" t="s">
        <v>662</v>
      </c>
      <c r="E652" s="12" t="s">
        <v>1692</v>
      </c>
      <c r="F652" s="71">
        <f t="shared" si="12"/>
        <v>21870.487577639749</v>
      </c>
      <c r="G652" s="71">
        <v>7784</v>
      </c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s="2" customFormat="1" x14ac:dyDescent="0.3">
      <c r="A653" s="1"/>
      <c r="B653" s="8" t="s">
        <v>988</v>
      </c>
      <c r="C653" s="8" t="s">
        <v>949</v>
      </c>
      <c r="D653" s="8" t="s">
        <v>663</v>
      </c>
      <c r="E653" s="12" t="s">
        <v>1692</v>
      </c>
      <c r="F653" s="71">
        <f t="shared" si="12"/>
        <v>21870.487577639749</v>
      </c>
      <c r="G653" s="71">
        <v>7784</v>
      </c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s="2" customFormat="1" hidden="1" x14ac:dyDescent="0.3">
      <c r="A654" s="1"/>
      <c r="B654" s="8" t="s">
        <v>988</v>
      </c>
      <c r="C654" s="8" t="s">
        <v>949</v>
      </c>
      <c r="D654" s="8" t="s">
        <v>664</v>
      </c>
      <c r="E654" s="12" t="s">
        <v>1692</v>
      </c>
      <c r="F654" s="71"/>
      <c r="G654" s="7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s="2" customFormat="1" x14ac:dyDescent="0.3">
      <c r="A655" s="1"/>
      <c r="B655" s="8" t="s">
        <v>988</v>
      </c>
      <c r="C655" s="8" t="s">
        <v>954</v>
      </c>
      <c r="D655" s="8" t="s">
        <v>665</v>
      </c>
      <c r="E655" s="12" t="s">
        <v>1692</v>
      </c>
      <c r="F655" s="71">
        <f t="shared" si="12"/>
        <v>21870.487577639749</v>
      </c>
      <c r="G655" s="71">
        <v>7784</v>
      </c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s="2" customFormat="1" x14ac:dyDescent="0.3">
      <c r="A656" s="1"/>
      <c r="B656" s="8" t="s">
        <v>988</v>
      </c>
      <c r="C656" s="8" t="s">
        <v>949</v>
      </c>
      <c r="D656" s="8" t="s">
        <v>666</v>
      </c>
      <c r="E656" s="12" t="s">
        <v>1692</v>
      </c>
      <c r="F656" s="71">
        <f t="shared" si="12"/>
        <v>21870.487577639749</v>
      </c>
      <c r="G656" s="71">
        <v>7784</v>
      </c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s="2" customFormat="1" x14ac:dyDescent="0.3">
      <c r="A657" s="1"/>
      <c r="B657" s="8" t="s">
        <v>988</v>
      </c>
      <c r="C657" s="8" t="s">
        <v>962</v>
      </c>
      <c r="D657" s="8" t="s">
        <v>667</v>
      </c>
      <c r="E657" s="12" t="s">
        <v>1692</v>
      </c>
      <c r="F657" s="71">
        <f t="shared" si="12"/>
        <v>21870.487577639749</v>
      </c>
      <c r="G657" s="71">
        <v>7784</v>
      </c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s="2" customFormat="1" x14ac:dyDescent="0.3">
      <c r="A658" s="1"/>
      <c r="B658" s="8" t="s">
        <v>988</v>
      </c>
      <c r="C658" s="8" t="s">
        <v>953</v>
      </c>
      <c r="D658" s="8" t="s">
        <v>668</v>
      </c>
      <c r="E658" s="12" t="s">
        <v>1692</v>
      </c>
      <c r="F658" s="71">
        <f t="shared" si="12"/>
        <v>21870.487577639749</v>
      </c>
      <c r="G658" s="71">
        <v>7784</v>
      </c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s="2" customFormat="1" hidden="1" x14ac:dyDescent="0.3">
      <c r="A659" s="1"/>
      <c r="B659" s="8" t="s">
        <v>988</v>
      </c>
      <c r="C659" s="8" t="s">
        <v>949</v>
      </c>
      <c r="D659" s="8" t="s">
        <v>669</v>
      </c>
      <c r="E659" s="12" t="s">
        <v>1692</v>
      </c>
      <c r="F659" s="71"/>
      <c r="G659" s="7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s="2" customFormat="1" x14ac:dyDescent="0.3">
      <c r="A660" s="1"/>
      <c r="B660" s="8" t="s">
        <v>988</v>
      </c>
      <c r="C660" s="8" t="s">
        <v>962</v>
      </c>
      <c r="D660" s="8" t="s">
        <v>670</v>
      </c>
      <c r="E660" s="12" t="s">
        <v>1692</v>
      </c>
      <c r="F660" s="71">
        <f t="shared" ref="F660:F723" si="13">352114.85/16.1</f>
        <v>21870.487577639749</v>
      </c>
      <c r="G660" s="71">
        <v>7784</v>
      </c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s="2" customFormat="1" x14ac:dyDescent="0.3">
      <c r="A661" s="1"/>
      <c r="B661" s="8" t="s">
        <v>988</v>
      </c>
      <c r="C661" s="8" t="s">
        <v>949</v>
      </c>
      <c r="D661" s="8" t="s">
        <v>671</v>
      </c>
      <c r="E661" s="12" t="s">
        <v>1692</v>
      </c>
      <c r="F661" s="71">
        <f t="shared" si="13"/>
        <v>21870.487577639749</v>
      </c>
      <c r="G661" s="71">
        <v>7784</v>
      </c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s="2" customFormat="1" x14ac:dyDescent="0.3">
      <c r="A662" s="1"/>
      <c r="B662" s="8" t="s">
        <v>988</v>
      </c>
      <c r="C662" s="8" t="s">
        <v>946</v>
      </c>
      <c r="D662" s="8" t="s">
        <v>672</v>
      </c>
      <c r="E662" s="12" t="s">
        <v>1692</v>
      </c>
      <c r="F662" s="71">
        <f t="shared" si="13"/>
        <v>21870.487577639749</v>
      </c>
      <c r="G662" s="71">
        <v>7784</v>
      </c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s="2" customFormat="1" x14ac:dyDescent="0.3">
      <c r="A663" s="1"/>
      <c r="B663" s="8" t="s">
        <v>988</v>
      </c>
      <c r="C663" s="8" t="s">
        <v>949</v>
      </c>
      <c r="D663" s="8" t="s">
        <v>673</v>
      </c>
      <c r="E663" s="12" t="s">
        <v>1692</v>
      </c>
      <c r="F663" s="71">
        <f t="shared" si="13"/>
        <v>21870.487577639749</v>
      </c>
      <c r="G663" s="71">
        <v>7784</v>
      </c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s="2" customFormat="1" x14ac:dyDescent="0.3">
      <c r="A664" s="1"/>
      <c r="B664" s="8" t="s">
        <v>988</v>
      </c>
      <c r="C664" s="8" t="s">
        <v>949</v>
      </c>
      <c r="D664" s="8" t="s">
        <v>674</v>
      </c>
      <c r="E664" s="12" t="s">
        <v>1692</v>
      </c>
      <c r="F664" s="71">
        <f t="shared" si="13"/>
        <v>21870.487577639749</v>
      </c>
      <c r="G664" s="71">
        <v>7784</v>
      </c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s="2" customFormat="1" x14ac:dyDescent="0.3">
      <c r="A665" s="1"/>
      <c r="B665" s="8" t="s">
        <v>988</v>
      </c>
      <c r="C665" s="8" t="s">
        <v>964</v>
      </c>
      <c r="D665" s="8" t="s">
        <v>675</v>
      </c>
      <c r="E665" s="12" t="s">
        <v>1692</v>
      </c>
      <c r="F665" s="71">
        <f t="shared" si="13"/>
        <v>21870.487577639749</v>
      </c>
      <c r="G665" s="71">
        <v>7784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s="2" customFormat="1" x14ac:dyDescent="0.3">
      <c r="A666" s="1"/>
      <c r="B666" s="8" t="s">
        <v>988</v>
      </c>
      <c r="C666" s="8" t="s">
        <v>964</v>
      </c>
      <c r="D666" s="8" t="s">
        <v>676</v>
      </c>
      <c r="E666" s="12" t="s">
        <v>1692</v>
      </c>
      <c r="F666" s="71">
        <f t="shared" si="13"/>
        <v>21870.487577639749</v>
      </c>
      <c r="G666" s="71">
        <v>7784</v>
      </c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s="2" customFormat="1" hidden="1" x14ac:dyDescent="0.3">
      <c r="A667" s="1"/>
      <c r="B667" s="8" t="s">
        <v>988</v>
      </c>
      <c r="C667" s="8" t="s">
        <v>964</v>
      </c>
      <c r="D667" s="8" t="s">
        <v>677</v>
      </c>
      <c r="E667" s="12" t="s">
        <v>1692</v>
      </c>
      <c r="F667" s="71"/>
      <c r="G667" s="7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s="2" customFormat="1" hidden="1" x14ac:dyDescent="0.3">
      <c r="A668" s="1"/>
      <c r="B668" s="8" t="s">
        <v>988</v>
      </c>
      <c r="C668" s="8" t="s">
        <v>964</v>
      </c>
      <c r="D668" s="8" t="s">
        <v>678</v>
      </c>
      <c r="E668" s="12" t="s">
        <v>1692</v>
      </c>
      <c r="F668" s="71"/>
      <c r="G668" s="7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s="2" customFormat="1" x14ac:dyDescent="0.3">
      <c r="A669" s="1"/>
      <c r="B669" s="8" t="s">
        <v>988</v>
      </c>
      <c r="C669" s="8" t="s">
        <v>964</v>
      </c>
      <c r="D669" s="8" t="s">
        <v>679</v>
      </c>
      <c r="E669" s="12" t="s">
        <v>1692</v>
      </c>
      <c r="F669" s="71">
        <f t="shared" si="13"/>
        <v>21870.487577639749</v>
      </c>
      <c r="G669" s="71">
        <v>7784</v>
      </c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s="2" customFormat="1" x14ac:dyDescent="0.3">
      <c r="A670" s="1"/>
      <c r="B670" s="8" t="s">
        <v>988</v>
      </c>
      <c r="C670" s="8" t="s">
        <v>964</v>
      </c>
      <c r="D670" s="8" t="s">
        <v>680</v>
      </c>
      <c r="E670" s="12" t="s">
        <v>1692</v>
      </c>
      <c r="F670" s="71">
        <f t="shared" si="13"/>
        <v>21870.487577639749</v>
      </c>
      <c r="G670" s="71">
        <v>7784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s="2" customFormat="1" x14ac:dyDescent="0.3">
      <c r="A671" s="1"/>
      <c r="B671" s="8" t="s">
        <v>988</v>
      </c>
      <c r="C671" s="8" t="s">
        <v>964</v>
      </c>
      <c r="D671" s="8" t="s">
        <v>681</v>
      </c>
      <c r="E671" s="12" t="s">
        <v>1692</v>
      </c>
      <c r="F671" s="71">
        <f t="shared" si="13"/>
        <v>21870.487577639749</v>
      </c>
      <c r="G671" s="71">
        <v>7784</v>
      </c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s="2" customFormat="1" x14ac:dyDescent="0.3">
      <c r="A672" s="1"/>
      <c r="B672" s="8" t="s">
        <v>988</v>
      </c>
      <c r="C672" s="8" t="s">
        <v>959</v>
      </c>
      <c r="D672" s="8" t="s">
        <v>682</v>
      </c>
      <c r="E672" s="12" t="s">
        <v>1692</v>
      </c>
      <c r="F672" s="71">
        <f t="shared" si="13"/>
        <v>21870.487577639749</v>
      </c>
      <c r="G672" s="71">
        <v>7784</v>
      </c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s="2" customFormat="1" x14ac:dyDescent="0.3">
      <c r="A673" s="1"/>
      <c r="B673" s="8" t="s">
        <v>988</v>
      </c>
      <c r="C673" s="8" t="s">
        <v>965</v>
      </c>
      <c r="D673" s="8" t="s">
        <v>683</v>
      </c>
      <c r="E673" s="12" t="s">
        <v>1692</v>
      </c>
      <c r="F673" s="71">
        <f t="shared" si="13"/>
        <v>21870.487577639749</v>
      </c>
      <c r="G673" s="71">
        <v>7784</v>
      </c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s="2" customFormat="1" x14ac:dyDescent="0.3">
      <c r="A674" s="1"/>
      <c r="B674" s="8" t="s">
        <v>988</v>
      </c>
      <c r="C674" s="8" t="s">
        <v>959</v>
      </c>
      <c r="D674" s="8" t="s">
        <v>684</v>
      </c>
      <c r="E674" s="12" t="s">
        <v>1692</v>
      </c>
      <c r="F674" s="71">
        <f t="shared" si="13"/>
        <v>21870.487577639749</v>
      </c>
      <c r="G674" s="71">
        <v>7784</v>
      </c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s="2" customFormat="1" x14ac:dyDescent="0.3">
      <c r="A675" s="1"/>
      <c r="B675" s="8" t="s">
        <v>988</v>
      </c>
      <c r="C675" s="8" t="s">
        <v>959</v>
      </c>
      <c r="D675" s="8" t="s">
        <v>685</v>
      </c>
      <c r="E675" s="12" t="s">
        <v>1692</v>
      </c>
      <c r="F675" s="71">
        <f t="shared" si="13"/>
        <v>21870.487577639749</v>
      </c>
      <c r="G675" s="71">
        <v>7784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s="2" customFormat="1" x14ac:dyDescent="0.3">
      <c r="A676" s="1"/>
      <c r="B676" s="8" t="s">
        <v>988</v>
      </c>
      <c r="C676" s="8" t="s">
        <v>964</v>
      </c>
      <c r="D676" s="8" t="s">
        <v>686</v>
      </c>
      <c r="E676" s="12" t="s">
        <v>1692</v>
      </c>
      <c r="F676" s="71">
        <f t="shared" si="13"/>
        <v>21870.487577639749</v>
      </c>
      <c r="G676" s="71">
        <v>7784</v>
      </c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s="2" customFormat="1" x14ac:dyDescent="0.3">
      <c r="A677" s="1"/>
      <c r="B677" s="8" t="s">
        <v>988</v>
      </c>
      <c r="C677" s="8" t="s">
        <v>964</v>
      </c>
      <c r="D677" s="8" t="s">
        <v>687</v>
      </c>
      <c r="E677" s="12" t="s">
        <v>1692</v>
      </c>
      <c r="F677" s="71">
        <f t="shared" si="13"/>
        <v>21870.487577639749</v>
      </c>
      <c r="G677" s="71">
        <v>7784</v>
      </c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s="2" customFormat="1" x14ac:dyDescent="0.3">
      <c r="A678" s="1"/>
      <c r="B678" s="8" t="s">
        <v>988</v>
      </c>
      <c r="C678" s="8" t="s">
        <v>965</v>
      </c>
      <c r="D678" s="8" t="s">
        <v>688</v>
      </c>
      <c r="E678" s="12" t="s">
        <v>1692</v>
      </c>
      <c r="F678" s="71">
        <f t="shared" si="13"/>
        <v>21870.487577639749</v>
      </c>
      <c r="G678" s="71">
        <v>7784</v>
      </c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s="2" customFormat="1" x14ac:dyDescent="0.3">
      <c r="A679" s="1"/>
      <c r="B679" s="8" t="s">
        <v>988</v>
      </c>
      <c r="C679" s="8" t="s">
        <v>965</v>
      </c>
      <c r="D679" s="8" t="s">
        <v>689</v>
      </c>
      <c r="E679" s="12" t="s">
        <v>1692</v>
      </c>
      <c r="F679" s="71">
        <f t="shared" si="13"/>
        <v>21870.487577639749</v>
      </c>
      <c r="G679" s="71">
        <v>7784</v>
      </c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s="2" customFormat="1" x14ac:dyDescent="0.3">
      <c r="A680" s="1"/>
      <c r="B680" s="8" t="s">
        <v>988</v>
      </c>
      <c r="C680" s="8" t="s">
        <v>965</v>
      </c>
      <c r="D680" s="8" t="s">
        <v>690</v>
      </c>
      <c r="E680" s="12" t="s">
        <v>1692</v>
      </c>
      <c r="F680" s="71">
        <f t="shared" si="13"/>
        <v>21870.487577639749</v>
      </c>
      <c r="G680" s="71">
        <v>7784</v>
      </c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s="2" customFormat="1" x14ac:dyDescent="0.3">
      <c r="A681" s="1"/>
      <c r="B681" s="8" t="s">
        <v>988</v>
      </c>
      <c r="C681" s="8" t="s">
        <v>945</v>
      </c>
      <c r="D681" s="8" t="s">
        <v>691</v>
      </c>
      <c r="E681" s="12" t="s">
        <v>1692</v>
      </c>
      <c r="F681" s="71">
        <f t="shared" si="13"/>
        <v>21870.487577639749</v>
      </c>
      <c r="G681" s="71">
        <v>7784</v>
      </c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s="2" customFormat="1" x14ac:dyDescent="0.3">
      <c r="A682" s="1"/>
      <c r="B682" s="8" t="s">
        <v>988</v>
      </c>
      <c r="C682" s="8" t="s">
        <v>945</v>
      </c>
      <c r="D682" s="8" t="s">
        <v>692</v>
      </c>
      <c r="E682" s="12" t="s">
        <v>1692</v>
      </c>
      <c r="F682" s="71">
        <f t="shared" si="13"/>
        <v>21870.487577639749</v>
      </c>
      <c r="G682" s="71">
        <v>7784</v>
      </c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s="2" customFormat="1" x14ac:dyDescent="0.3">
      <c r="A683" s="1"/>
      <c r="B683" s="8" t="s">
        <v>988</v>
      </c>
      <c r="C683" s="8" t="s">
        <v>945</v>
      </c>
      <c r="D683" s="8" t="s">
        <v>693</v>
      </c>
      <c r="E683" s="12" t="s">
        <v>1692</v>
      </c>
      <c r="F683" s="71">
        <f t="shared" si="13"/>
        <v>21870.487577639749</v>
      </c>
      <c r="G683" s="71">
        <v>7784</v>
      </c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s="2" customFormat="1" x14ac:dyDescent="0.3">
      <c r="A684" s="1"/>
      <c r="B684" s="8" t="s">
        <v>988</v>
      </c>
      <c r="C684" s="8" t="s">
        <v>963</v>
      </c>
      <c r="D684" s="8" t="s">
        <v>694</v>
      </c>
      <c r="E684" s="12" t="s">
        <v>1692</v>
      </c>
      <c r="F684" s="71">
        <f t="shared" si="13"/>
        <v>21870.487577639749</v>
      </c>
      <c r="G684" s="71">
        <v>7784</v>
      </c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s="2" customFormat="1" x14ac:dyDescent="0.3">
      <c r="A685" s="1"/>
      <c r="B685" s="8" t="s">
        <v>988</v>
      </c>
      <c r="C685" s="7" t="s">
        <v>25</v>
      </c>
      <c r="D685" s="8" t="s">
        <v>695</v>
      </c>
      <c r="E685" s="12" t="s">
        <v>1692</v>
      </c>
      <c r="F685" s="71">
        <f t="shared" si="13"/>
        <v>21870.487577639749</v>
      </c>
      <c r="G685" s="71">
        <v>7784</v>
      </c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s="2" customFormat="1" x14ac:dyDescent="0.3">
      <c r="A686" s="1"/>
      <c r="B686" s="8" t="s">
        <v>988</v>
      </c>
      <c r="C686" s="8" t="s">
        <v>964</v>
      </c>
      <c r="D686" s="8" t="s">
        <v>696</v>
      </c>
      <c r="E686" s="12" t="s">
        <v>1692</v>
      </c>
      <c r="F686" s="71">
        <f t="shared" si="13"/>
        <v>21870.487577639749</v>
      </c>
      <c r="G686" s="71">
        <v>7784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s="2" customFormat="1" x14ac:dyDescent="0.3">
      <c r="A687" s="1"/>
      <c r="B687" s="8" t="s">
        <v>988</v>
      </c>
      <c r="C687" s="8" t="s">
        <v>964</v>
      </c>
      <c r="D687" s="8" t="s">
        <v>697</v>
      </c>
      <c r="E687" s="12" t="s">
        <v>1692</v>
      </c>
      <c r="F687" s="71">
        <f t="shared" si="13"/>
        <v>21870.487577639749</v>
      </c>
      <c r="G687" s="71">
        <v>7784</v>
      </c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s="2" customFormat="1" x14ac:dyDescent="0.3">
      <c r="A688" s="1"/>
      <c r="B688" s="8" t="s">
        <v>988</v>
      </c>
      <c r="C688" s="8" t="s">
        <v>964</v>
      </c>
      <c r="D688" s="8" t="s">
        <v>698</v>
      </c>
      <c r="E688" s="12" t="s">
        <v>1692</v>
      </c>
      <c r="F688" s="71">
        <f t="shared" si="13"/>
        <v>21870.487577639749</v>
      </c>
      <c r="G688" s="71">
        <v>7784</v>
      </c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s="2" customFormat="1" x14ac:dyDescent="0.3">
      <c r="A689" s="1"/>
      <c r="B689" s="8" t="s">
        <v>988</v>
      </c>
      <c r="C689" s="8" t="s">
        <v>964</v>
      </c>
      <c r="D689" s="8" t="s">
        <v>699</v>
      </c>
      <c r="E689" s="12" t="s">
        <v>1692</v>
      </c>
      <c r="F689" s="71">
        <f t="shared" si="13"/>
        <v>21870.487577639749</v>
      </c>
      <c r="G689" s="71">
        <v>7784</v>
      </c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s="2" customFormat="1" x14ac:dyDescent="0.3">
      <c r="A690" s="1"/>
      <c r="B690" s="8" t="s">
        <v>988</v>
      </c>
      <c r="C690" s="8" t="s">
        <v>964</v>
      </c>
      <c r="D690" s="8" t="s">
        <v>700</v>
      </c>
      <c r="E690" s="12" t="s">
        <v>1692</v>
      </c>
      <c r="F690" s="71">
        <f t="shared" si="13"/>
        <v>21870.487577639749</v>
      </c>
      <c r="G690" s="71">
        <v>7784</v>
      </c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s="2" customFormat="1" x14ac:dyDescent="0.3">
      <c r="A691" s="1"/>
      <c r="B691" s="8" t="s">
        <v>988</v>
      </c>
      <c r="C691" s="7" t="s">
        <v>25</v>
      </c>
      <c r="D691" s="8" t="s">
        <v>701</v>
      </c>
      <c r="E691" s="12" t="s">
        <v>1692</v>
      </c>
      <c r="F691" s="71">
        <f t="shared" si="13"/>
        <v>21870.487577639749</v>
      </c>
      <c r="G691" s="71">
        <v>7784</v>
      </c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s="2" customFormat="1" x14ac:dyDescent="0.3">
      <c r="A692" s="1"/>
      <c r="B692" s="8" t="s">
        <v>988</v>
      </c>
      <c r="C692" s="8" t="s">
        <v>963</v>
      </c>
      <c r="D692" s="8" t="s">
        <v>702</v>
      </c>
      <c r="E692" s="12" t="s">
        <v>1692</v>
      </c>
      <c r="F692" s="71">
        <f t="shared" si="13"/>
        <v>21870.487577639749</v>
      </c>
      <c r="G692" s="71">
        <v>7784</v>
      </c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s="2" customFormat="1" x14ac:dyDescent="0.3">
      <c r="A693" s="1"/>
      <c r="B693" s="8" t="s">
        <v>988</v>
      </c>
      <c r="C693" s="8" t="s">
        <v>949</v>
      </c>
      <c r="D693" s="8" t="s">
        <v>703</v>
      </c>
      <c r="E693" s="12" t="s">
        <v>1692</v>
      </c>
      <c r="F693" s="71">
        <f t="shared" si="13"/>
        <v>21870.487577639749</v>
      </c>
      <c r="G693" s="71">
        <v>7784</v>
      </c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s="2" customFormat="1" x14ac:dyDescent="0.3">
      <c r="A694" s="1"/>
      <c r="B694" s="8" t="s">
        <v>988</v>
      </c>
      <c r="C694" s="8" t="s">
        <v>948</v>
      </c>
      <c r="D694" s="8" t="s">
        <v>704</v>
      </c>
      <c r="E694" s="12" t="s">
        <v>1692</v>
      </c>
      <c r="F694" s="71">
        <f t="shared" si="13"/>
        <v>21870.487577639749</v>
      </c>
      <c r="G694" s="71">
        <v>7784</v>
      </c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s="2" customFormat="1" x14ac:dyDescent="0.3">
      <c r="A695" s="1"/>
      <c r="B695" s="8" t="s">
        <v>988</v>
      </c>
      <c r="C695" s="8" t="s">
        <v>963</v>
      </c>
      <c r="D695" s="8" t="s">
        <v>705</v>
      </c>
      <c r="E695" s="12" t="s">
        <v>1692</v>
      </c>
      <c r="F695" s="71">
        <f t="shared" si="13"/>
        <v>21870.487577639749</v>
      </c>
      <c r="G695" s="71">
        <v>7784</v>
      </c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s="2" customFormat="1" x14ac:dyDescent="0.3">
      <c r="A696" s="1"/>
      <c r="B696" s="8" t="s">
        <v>988</v>
      </c>
      <c r="C696" s="8" t="s">
        <v>948</v>
      </c>
      <c r="D696" s="8" t="s">
        <v>706</v>
      </c>
      <c r="E696" s="12" t="s">
        <v>1692</v>
      </c>
      <c r="F696" s="71">
        <f t="shared" si="13"/>
        <v>21870.487577639749</v>
      </c>
      <c r="G696" s="71">
        <v>7784</v>
      </c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s="2" customFormat="1" x14ac:dyDescent="0.3">
      <c r="A697" s="1"/>
      <c r="B697" s="8" t="s">
        <v>988</v>
      </c>
      <c r="C697" s="8" t="s">
        <v>948</v>
      </c>
      <c r="D697" s="8" t="s">
        <v>707</v>
      </c>
      <c r="E697" s="12" t="s">
        <v>1692</v>
      </c>
      <c r="F697" s="71">
        <f t="shared" si="13"/>
        <v>21870.487577639749</v>
      </c>
      <c r="G697" s="71">
        <v>7784</v>
      </c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s="2" customFormat="1" x14ac:dyDescent="0.3">
      <c r="A698" s="1"/>
      <c r="B698" s="8" t="s">
        <v>988</v>
      </c>
      <c r="C698" s="8" t="s">
        <v>945</v>
      </c>
      <c r="D698" s="8" t="s">
        <v>708</v>
      </c>
      <c r="E698" s="12" t="s">
        <v>1692</v>
      </c>
      <c r="F698" s="71">
        <f t="shared" si="13"/>
        <v>21870.487577639749</v>
      </c>
      <c r="G698" s="71">
        <v>7784</v>
      </c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s="2" customFormat="1" x14ac:dyDescent="0.3">
      <c r="A699" s="1"/>
      <c r="B699" s="8" t="s">
        <v>988</v>
      </c>
      <c r="C699" s="8" t="s">
        <v>945</v>
      </c>
      <c r="D699" s="8" t="s">
        <v>709</v>
      </c>
      <c r="E699" s="12" t="s">
        <v>1692</v>
      </c>
      <c r="F699" s="71">
        <f t="shared" si="13"/>
        <v>21870.487577639749</v>
      </c>
      <c r="G699" s="71">
        <v>7784</v>
      </c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s="2" customFormat="1" x14ac:dyDescent="0.3">
      <c r="A700" s="1"/>
      <c r="B700" s="8" t="s">
        <v>988</v>
      </c>
      <c r="C700" s="7" t="s">
        <v>25</v>
      </c>
      <c r="D700" s="8" t="s">
        <v>710</v>
      </c>
      <c r="E700" s="12" t="s">
        <v>1692</v>
      </c>
      <c r="F700" s="71">
        <f t="shared" si="13"/>
        <v>21870.487577639749</v>
      </c>
      <c r="G700" s="71">
        <v>7784</v>
      </c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s="2" customFormat="1" x14ac:dyDescent="0.3">
      <c r="A701" s="1"/>
      <c r="B701" s="8" t="s">
        <v>988</v>
      </c>
      <c r="C701" s="8" t="s">
        <v>965</v>
      </c>
      <c r="D701" s="8" t="s">
        <v>711</v>
      </c>
      <c r="E701" s="12" t="s">
        <v>1692</v>
      </c>
      <c r="F701" s="71">
        <f t="shared" si="13"/>
        <v>21870.487577639749</v>
      </c>
      <c r="G701" s="71">
        <v>7784</v>
      </c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s="2" customFormat="1" x14ac:dyDescent="0.3">
      <c r="A702" s="1"/>
      <c r="B702" s="8" t="s">
        <v>988</v>
      </c>
      <c r="C702" s="8" t="s">
        <v>965</v>
      </c>
      <c r="D702" s="8" t="s">
        <v>712</v>
      </c>
      <c r="E702" s="12" t="s">
        <v>1692</v>
      </c>
      <c r="F702" s="71">
        <f t="shared" si="13"/>
        <v>21870.487577639749</v>
      </c>
      <c r="G702" s="71">
        <v>7784</v>
      </c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s="2" customFormat="1" x14ac:dyDescent="0.3">
      <c r="A703" s="1"/>
      <c r="B703" s="8" t="s">
        <v>988</v>
      </c>
      <c r="C703" s="8" t="s">
        <v>948</v>
      </c>
      <c r="D703" s="8" t="s">
        <v>713</v>
      </c>
      <c r="E703" s="12" t="s">
        <v>1692</v>
      </c>
      <c r="F703" s="71">
        <f t="shared" si="13"/>
        <v>21870.487577639749</v>
      </c>
      <c r="G703" s="71">
        <v>7784</v>
      </c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s="2" customFormat="1" x14ac:dyDescent="0.3">
      <c r="A704" s="1"/>
      <c r="B704" s="8" t="s">
        <v>988</v>
      </c>
      <c r="C704" s="8" t="s">
        <v>946</v>
      </c>
      <c r="D704" s="8" t="s">
        <v>714</v>
      </c>
      <c r="E704" s="12" t="s">
        <v>1692</v>
      </c>
      <c r="F704" s="71">
        <f t="shared" si="13"/>
        <v>21870.487577639749</v>
      </c>
      <c r="G704" s="71">
        <v>7784</v>
      </c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s="2" customFormat="1" x14ac:dyDescent="0.3">
      <c r="A705" s="1"/>
      <c r="B705" s="8" t="s">
        <v>988</v>
      </c>
      <c r="C705" s="8" t="s">
        <v>964</v>
      </c>
      <c r="D705" s="8" t="s">
        <v>715</v>
      </c>
      <c r="E705" s="12" t="s">
        <v>1692</v>
      </c>
      <c r="F705" s="71">
        <f t="shared" si="13"/>
        <v>21870.487577639749</v>
      </c>
      <c r="G705" s="71">
        <v>7784</v>
      </c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s="2" customFormat="1" x14ac:dyDescent="0.3">
      <c r="A706" s="1"/>
      <c r="B706" s="8" t="s">
        <v>988</v>
      </c>
      <c r="C706" s="8" t="s">
        <v>946</v>
      </c>
      <c r="D706" s="8" t="s">
        <v>716</v>
      </c>
      <c r="E706" s="12" t="s">
        <v>1692</v>
      </c>
      <c r="F706" s="71">
        <f t="shared" si="13"/>
        <v>21870.487577639749</v>
      </c>
      <c r="G706" s="71">
        <v>7784</v>
      </c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s="2" customFormat="1" x14ac:dyDescent="0.3">
      <c r="A707" s="1"/>
      <c r="B707" s="8" t="s">
        <v>988</v>
      </c>
      <c r="C707" s="7" t="s">
        <v>25</v>
      </c>
      <c r="D707" s="8" t="s">
        <v>717</v>
      </c>
      <c r="E707" s="12" t="s">
        <v>1692</v>
      </c>
      <c r="F707" s="71">
        <f t="shared" si="13"/>
        <v>21870.487577639749</v>
      </c>
      <c r="G707" s="71">
        <v>7784</v>
      </c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s="2" customFormat="1" x14ac:dyDescent="0.3">
      <c r="A708" s="1"/>
      <c r="B708" s="8" t="s">
        <v>988</v>
      </c>
      <c r="C708" s="8" t="s">
        <v>946</v>
      </c>
      <c r="D708" s="8" t="s">
        <v>718</v>
      </c>
      <c r="E708" s="12" t="s">
        <v>1692</v>
      </c>
      <c r="F708" s="71">
        <f t="shared" si="13"/>
        <v>21870.487577639749</v>
      </c>
      <c r="G708" s="71">
        <v>7784</v>
      </c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s="2" customFormat="1" x14ac:dyDescent="0.3">
      <c r="A709" s="1"/>
      <c r="B709" s="8" t="s">
        <v>988</v>
      </c>
      <c r="C709" s="8" t="s">
        <v>946</v>
      </c>
      <c r="D709" s="8" t="s">
        <v>719</v>
      </c>
      <c r="E709" s="12" t="s">
        <v>1692</v>
      </c>
      <c r="F709" s="71">
        <f t="shared" si="13"/>
        <v>21870.487577639749</v>
      </c>
      <c r="G709" s="71">
        <v>7784</v>
      </c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s="2" customFormat="1" x14ac:dyDescent="0.3">
      <c r="A710" s="1"/>
      <c r="B710" s="8" t="s">
        <v>988</v>
      </c>
      <c r="C710" s="7" t="s">
        <v>25</v>
      </c>
      <c r="D710" s="8" t="s">
        <v>720</v>
      </c>
      <c r="E710" s="12" t="s">
        <v>1692</v>
      </c>
      <c r="F710" s="71">
        <f t="shared" si="13"/>
        <v>21870.487577639749</v>
      </c>
      <c r="G710" s="71">
        <v>7784</v>
      </c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s="2" customFormat="1" x14ac:dyDescent="0.3">
      <c r="A711" s="1"/>
      <c r="B711" s="8" t="s">
        <v>988</v>
      </c>
      <c r="C711" s="7" t="s">
        <v>25</v>
      </c>
      <c r="D711" s="8" t="s">
        <v>721</v>
      </c>
      <c r="E711" s="12" t="s">
        <v>1692</v>
      </c>
      <c r="F711" s="71">
        <f t="shared" si="13"/>
        <v>21870.487577639749</v>
      </c>
      <c r="G711" s="71">
        <v>7784</v>
      </c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s="2" customFormat="1" x14ac:dyDescent="0.3">
      <c r="A712" s="1"/>
      <c r="B712" s="8" t="s">
        <v>988</v>
      </c>
      <c r="C712" s="8" t="s">
        <v>949</v>
      </c>
      <c r="D712" s="8" t="s">
        <v>722</v>
      </c>
      <c r="E712" s="12" t="s">
        <v>1692</v>
      </c>
      <c r="F712" s="71">
        <f t="shared" si="13"/>
        <v>21870.487577639749</v>
      </c>
      <c r="G712" s="71">
        <v>7784</v>
      </c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s="2" customFormat="1" x14ac:dyDescent="0.3">
      <c r="A713" s="1"/>
      <c r="B713" s="8" t="s">
        <v>988</v>
      </c>
      <c r="C713" s="8" t="s">
        <v>962</v>
      </c>
      <c r="D713" s="8" t="s">
        <v>723</v>
      </c>
      <c r="E713" s="12" t="s">
        <v>1692</v>
      </c>
      <c r="F713" s="71">
        <f t="shared" si="13"/>
        <v>21870.487577639749</v>
      </c>
      <c r="G713" s="71">
        <v>7784</v>
      </c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s="2" customFormat="1" x14ac:dyDescent="0.3">
      <c r="A714" s="1"/>
      <c r="B714" s="8" t="s">
        <v>988</v>
      </c>
      <c r="C714" s="8" t="s">
        <v>954</v>
      </c>
      <c r="D714" s="8" t="s">
        <v>724</v>
      </c>
      <c r="E714" s="12" t="s">
        <v>1692</v>
      </c>
      <c r="F714" s="71">
        <f t="shared" si="13"/>
        <v>21870.487577639749</v>
      </c>
      <c r="G714" s="71">
        <v>7784</v>
      </c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s="2" customFormat="1" x14ac:dyDescent="0.3">
      <c r="A715" s="1"/>
      <c r="B715" s="8" t="s">
        <v>988</v>
      </c>
      <c r="C715" s="7" t="s">
        <v>25</v>
      </c>
      <c r="D715" s="8" t="s">
        <v>725</v>
      </c>
      <c r="E715" s="12" t="s">
        <v>1692</v>
      </c>
      <c r="F715" s="71">
        <f t="shared" si="13"/>
        <v>21870.487577639749</v>
      </c>
      <c r="G715" s="71">
        <v>7784</v>
      </c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s="2" customFormat="1" x14ac:dyDescent="0.3">
      <c r="A716" s="1"/>
      <c r="B716" s="8" t="s">
        <v>988</v>
      </c>
      <c r="C716" s="7" t="s">
        <v>25</v>
      </c>
      <c r="D716" s="8" t="s">
        <v>726</v>
      </c>
      <c r="E716" s="12" t="s">
        <v>1692</v>
      </c>
      <c r="F716" s="71">
        <f t="shared" si="13"/>
        <v>21870.487577639749</v>
      </c>
      <c r="G716" s="71">
        <v>7784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s="2" customFormat="1" x14ac:dyDescent="0.3">
      <c r="A717" s="1"/>
      <c r="B717" s="8" t="s">
        <v>988</v>
      </c>
      <c r="C717" s="8" t="s">
        <v>946</v>
      </c>
      <c r="D717" s="8" t="s">
        <v>727</v>
      </c>
      <c r="E717" s="12" t="s">
        <v>1692</v>
      </c>
      <c r="F717" s="71">
        <f t="shared" si="13"/>
        <v>21870.487577639749</v>
      </c>
      <c r="G717" s="71">
        <v>7784</v>
      </c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s="2" customFormat="1" x14ac:dyDescent="0.3">
      <c r="A718" s="1"/>
      <c r="B718" s="8" t="s">
        <v>988</v>
      </c>
      <c r="C718" s="7" t="s">
        <v>25</v>
      </c>
      <c r="D718" s="8" t="s">
        <v>728</v>
      </c>
      <c r="E718" s="12" t="s">
        <v>1692</v>
      </c>
      <c r="F718" s="71">
        <f t="shared" si="13"/>
        <v>21870.487577639749</v>
      </c>
      <c r="G718" s="71">
        <v>7784</v>
      </c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s="2" customFormat="1" hidden="1" x14ac:dyDescent="0.3">
      <c r="A719" s="1"/>
      <c r="B719" s="8" t="s">
        <v>988</v>
      </c>
      <c r="C719" s="8" t="s">
        <v>946</v>
      </c>
      <c r="D719" s="8" t="s">
        <v>729</v>
      </c>
      <c r="E719" s="12" t="s">
        <v>1692</v>
      </c>
      <c r="F719" s="71"/>
      <c r="G719" s="7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s="2" customFormat="1" x14ac:dyDescent="0.3">
      <c r="A720" s="1"/>
      <c r="B720" s="8" t="s">
        <v>988</v>
      </c>
      <c r="C720" s="8" t="s">
        <v>946</v>
      </c>
      <c r="D720" s="8" t="s">
        <v>730</v>
      </c>
      <c r="E720" s="12" t="s">
        <v>1692</v>
      </c>
      <c r="F720" s="71">
        <f t="shared" si="13"/>
        <v>21870.487577639749</v>
      </c>
      <c r="G720" s="71">
        <v>7784</v>
      </c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s="2" customFormat="1" x14ac:dyDescent="0.3">
      <c r="A721" s="1"/>
      <c r="B721" s="8" t="s">
        <v>988</v>
      </c>
      <c r="C721" s="8" t="s">
        <v>954</v>
      </c>
      <c r="D721" s="8" t="s">
        <v>731</v>
      </c>
      <c r="E721" s="12" t="s">
        <v>1692</v>
      </c>
      <c r="F721" s="71">
        <f t="shared" si="13"/>
        <v>21870.487577639749</v>
      </c>
      <c r="G721" s="71">
        <v>7784</v>
      </c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s="2" customFormat="1" x14ac:dyDescent="0.3">
      <c r="A722" s="1"/>
      <c r="B722" s="8" t="s">
        <v>988</v>
      </c>
      <c r="C722" s="7" t="s">
        <v>25</v>
      </c>
      <c r="D722" s="8" t="s">
        <v>732</v>
      </c>
      <c r="E722" s="12" t="s">
        <v>1692</v>
      </c>
      <c r="F722" s="71">
        <f t="shared" si="13"/>
        <v>21870.487577639749</v>
      </c>
      <c r="G722" s="71">
        <v>4284</v>
      </c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s="2" customFormat="1" x14ac:dyDescent="0.3">
      <c r="A723" s="1"/>
      <c r="B723" s="8" t="s">
        <v>988</v>
      </c>
      <c r="C723" s="7" t="s">
        <v>25</v>
      </c>
      <c r="D723" s="8" t="s">
        <v>733</v>
      </c>
      <c r="E723" s="12" t="s">
        <v>1692</v>
      </c>
      <c r="F723" s="71">
        <f t="shared" si="13"/>
        <v>21870.487577639749</v>
      </c>
      <c r="G723" s="71">
        <v>7784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s="2" customFormat="1" x14ac:dyDescent="0.3">
      <c r="A724" s="1"/>
      <c r="B724" s="8" t="s">
        <v>988</v>
      </c>
      <c r="C724" s="7" t="s">
        <v>25</v>
      </c>
      <c r="D724" s="8" t="s">
        <v>734</v>
      </c>
      <c r="E724" s="12" t="s">
        <v>1692</v>
      </c>
      <c r="F724" s="71">
        <f t="shared" ref="F724:F787" si="14">352114.85/16.1</f>
        <v>21870.487577639749</v>
      </c>
      <c r="G724" s="71">
        <v>7784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s="2" customFormat="1" x14ac:dyDescent="0.3">
      <c r="A725" s="1"/>
      <c r="B725" s="8" t="s">
        <v>988</v>
      </c>
      <c r="C725" s="8" t="s">
        <v>949</v>
      </c>
      <c r="D725" s="8" t="s">
        <v>735</v>
      </c>
      <c r="E725" s="12" t="s">
        <v>1692</v>
      </c>
      <c r="F725" s="71">
        <f t="shared" si="14"/>
        <v>21870.487577639749</v>
      </c>
      <c r="G725" s="71">
        <v>4284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s="2" customFormat="1" x14ac:dyDescent="0.3">
      <c r="A726" s="1"/>
      <c r="B726" s="8" t="s">
        <v>988</v>
      </c>
      <c r="C726" s="8" t="s">
        <v>949</v>
      </c>
      <c r="D726" s="8" t="s">
        <v>736</v>
      </c>
      <c r="E726" s="12" t="s">
        <v>1692</v>
      </c>
      <c r="F726" s="71">
        <f t="shared" si="14"/>
        <v>21870.487577639749</v>
      </c>
      <c r="G726" s="71">
        <v>7784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s="2" customFormat="1" x14ac:dyDescent="0.3">
      <c r="A727" s="1"/>
      <c r="B727" s="8" t="s">
        <v>988</v>
      </c>
      <c r="C727" s="8" t="s">
        <v>954</v>
      </c>
      <c r="D727" s="8" t="s">
        <v>737</v>
      </c>
      <c r="E727" s="12" t="s">
        <v>1692</v>
      </c>
      <c r="F727" s="71">
        <f t="shared" si="14"/>
        <v>21870.487577639749</v>
      </c>
      <c r="G727" s="71">
        <v>3618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s="2" customFormat="1" x14ac:dyDescent="0.3">
      <c r="A728" s="1"/>
      <c r="B728" s="8" t="s">
        <v>988</v>
      </c>
      <c r="C728" s="8" t="s">
        <v>962</v>
      </c>
      <c r="D728" s="8" t="s">
        <v>738</v>
      </c>
      <c r="E728" s="12" t="s">
        <v>1692</v>
      </c>
      <c r="F728" s="71">
        <f t="shared" si="14"/>
        <v>21870.487577639749</v>
      </c>
      <c r="G728" s="71">
        <v>7784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s="2" customFormat="1" x14ac:dyDescent="0.3">
      <c r="A729" s="1"/>
      <c r="B729" s="8" t="s">
        <v>988</v>
      </c>
      <c r="C729" s="8" t="s">
        <v>963</v>
      </c>
      <c r="D729" s="8" t="s">
        <v>739</v>
      </c>
      <c r="E729" s="12" t="s">
        <v>1692</v>
      </c>
      <c r="F729" s="71">
        <f t="shared" si="14"/>
        <v>21870.487577639749</v>
      </c>
      <c r="G729" s="71">
        <v>7784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s="2" customFormat="1" x14ac:dyDescent="0.3">
      <c r="A730" s="1"/>
      <c r="B730" s="8" t="s">
        <v>988</v>
      </c>
      <c r="C730" s="7" t="s">
        <v>25</v>
      </c>
      <c r="D730" s="8" t="s">
        <v>740</v>
      </c>
      <c r="E730" s="12" t="s">
        <v>1692</v>
      </c>
      <c r="F730" s="71">
        <f t="shared" si="14"/>
        <v>21870.487577639749</v>
      </c>
      <c r="G730" s="71">
        <v>7784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s="2" customFormat="1" x14ac:dyDescent="0.3">
      <c r="A731" s="1"/>
      <c r="B731" s="8" t="s">
        <v>988</v>
      </c>
      <c r="C731" s="8" t="s">
        <v>949</v>
      </c>
      <c r="D731" s="8" t="s">
        <v>741</v>
      </c>
      <c r="E731" s="12" t="s">
        <v>1692</v>
      </c>
      <c r="F731" s="71">
        <f t="shared" si="14"/>
        <v>21870.487577639749</v>
      </c>
      <c r="G731" s="71">
        <v>3618</v>
      </c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s="2" customFormat="1" x14ac:dyDescent="0.3">
      <c r="A732" s="1"/>
      <c r="B732" s="8" t="s">
        <v>988</v>
      </c>
      <c r="C732" s="8" t="s">
        <v>959</v>
      </c>
      <c r="D732" s="8" t="s">
        <v>742</v>
      </c>
      <c r="E732" s="12" t="s">
        <v>1692</v>
      </c>
      <c r="F732" s="71">
        <f t="shared" si="14"/>
        <v>21870.487577639749</v>
      </c>
      <c r="G732" s="71">
        <v>0</v>
      </c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s="2" customFormat="1" x14ac:dyDescent="0.3">
      <c r="A733" s="1"/>
      <c r="B733" s="8" t="s">
        <v>988</v>
      </c>
      <c r="C733" s="8" t="s">
        <v>964</v>
      </c>
      <c r="D733" s="8" t="s">
        <v>743</v>
      </c>
      <c r="E733" s="12" t="s">
        <v>1692</v>
      </c>
      <c r="F733" s="71">
        <f t="shared" si="14"/>
        <v>21870.487577639749</v>
      </c>
      <c r="G733" s="71">
        <v>7784</v>
      </c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s="2" customFormat="1" x14ac:dyDescent="0.3">
      <c r="A734" s="1"/>
      <c r="B734" s="8" t="s">
        <v>988</v>
      </c>
      <c r="C734" s="7" t="s">
        <v>25</v>
      </c>
      <c r="D734" s="8" t="s">
        <v>744</v>
      </c>
      <c r="E734" s="12" t="s">
        <v>1692</v>
      </c>
      <c r="F734" s="71">
        <f t="shared" si="14"/>
        <v>21870.487577639749</v>
      </c>
      <c r="G734" s="71">
        <v>5784</v>
      </c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s="2" customFormat="1" x14ac:dyDescent="0.3">
      <c r="A735" s="1"/>
      <c r="B735" s="8" t="s">
        <v>988</v>
      </c>
      <c r="C735" s="8" t="s">
        <v>949</v>
      </c>
      <c r="D735" s="8" t="s">
        <v>745</v>
      </c>
      <c r="E735" s="12" t="s">
        <v>1692</v>
      </c>
      <c r="F735" s="71">
        <f t="shared" si="14"/>
        <v>21870.487577639749</v>
      </c>
      <c r="G735" s="71">
        <v>7784</v>
      </c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s="2" customFormat="1" x14ac:dyDescent="0.3">
      <c r="A736" s="1"/>
      <c r="B736" s="8" t="s">
        <v>988</v>
      </c>
      <c r="C736" s="8" t="s">
        <v>949</v>
      </c>
      <c r="D736" s="8" t="s">
        <v>746</v>
      </c>
      <c r="E736" s="12" t="s">
        <v>1692</v>
      </c>
      <c r="F736" s="71">
        <f t="shared" si="14"/>
        <v>21870.487577639749</v>
      </c>
      <c r="G736" s="71">
        <v>7784</v>
      </c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s="2" customFormat="1" x14ac:dyDescent="0.3">
      <c r="A737" s="1"/>
      <c r="B737" s="8" t="s">
        <v>988</v>
      </c>
      <c r="C737" s="8" t="s">
        <v>945</v>
      </c>
      <c r="D737" s="8" t="s">
        <v>747</v>
      </c>
      <c r="E737" s="12" t="s">
        <v>1692</v>
      </c>
      <c r="F737" s="71">
        <f t="shared" si="14"/>
        <v>21870.487577639749</v>
      </c>
      <c r="G737" s="71">
        <v>7784</v>
      </c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s="2" customFormat="1" x14ac:dyDescent="0.3">
      <c r="A738" s="1"/>
      <c r="B738" s="8" t="s">
        <v>988</v>
      </c>
      <c r="C738" s="8" t="s">
        <v>949</v>
      </c>
      <c r="D738" s="8" t="s">
        <v>748</v>
      </c>
      <c r="E738" s="12" t="s">
        <v>1692</v>
      </c>
      <c r="F738" s="71">
        <f t="shared" si="14"/>
        <v>21870.487577639749</v>
      </c>
      <c r="G738" s="71">
        <v>7784</v>
      </c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s="2" customFormat="1" x14ac:dyDescent="0.3">
      <c r="A739" s="1"/>
      <c r="B739" s="8" t="s">
        <v>988</v>
      </c>
      <c r="C739" s="8" t="s">
        <v>964</v>
      </c>
      <c r="D739" s="8" t="s">
        <v>749</v>
      </c>
      <c r="E739" s="12" t="s">
        <v>1692</v>
      </c>
      <c r="F739" s="71">
        <f t="shared" si="14"/>
        <v>21870.487577639749</v>
      </c>
      <c r="G739" s="71">
        <v>7784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s="2" customFormat="1" x14ac:dyDescent="0.3">
      <c r="A740" s="1"/>
      <c r="B740" s="8" t="s">
        <v>988</v>
      </c>
      <c r="C740" s="8" t="s">
        <v>949</v>
      </c>
      <c r="D740" s="8" t="s">
        <v>750</v>
      </c>
      <c r="E740" s="12" t="s">
        <v>1692</v>
      </c>
      <c r="F740" s="71">
        <f t="shared" si="14"/>
        <v>21870.487577639749</v>
      </c>
      <c r="G740" s="71">
        <v>7784</v>
      </c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s="2" customFormat="1" x14ac:dyDescent="0.3">
      <c r="A741" s="1"/>
      <c r="B741" s="8" t="s">
        <v>988</v>
      </c>
      <c r="C741" s="8" t="s">
        <v>967</v>
      </c>
      <c r="D741" s="8" t="s">
        <v>751</v>
      </c>
      <c r="E741" s="12" t="s">
        <v>1692</v>
      </c>
      <c r="F741" s="71">
        <f t="shared" si="14"/>
        <v>21870.487577639749</v>
      </c>
      <c r="G741" s="71">
        <v>7784</v>
      </c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s="2" customFormat="1" x14ac:dyDescent="0.3">
      <c r="A742" s="1"/>
      <c r="B742" s="8" t="s">
        <v>988</v>
      </c>
      <c r="C742" s="8" t="s">
        <v>959</v>
      </c>
      <c r="D742" s="8" t="s">
        <v>752</v>
      </c>
      <c r="E742" s="12" t="s">
        <v>1692</v>
      </c>
      <c r="F742" s="71">
        <f t="shared" si="14"/>
        <v>21870.487577639749</v>
      </c>
      <c r="G742" s="71">
        <v>7784</v>
      </c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s="2" customFormat="1" x14ac:dyDescent="0.3">
      <c r="A743" s="1"/>
      <c r="B743" s="8" t="s">
        <v>988</v>
      </c>
      <c r="C743" s="8" t="s">
        <v>962</v>
      </c>
      <c r="D743" s="8" t="s">
        <v>753</v>
      </c>
      <c r="E743" s="12" t="s">
        <v>1692</v>
      </c>
      <c r="F743" s="71">
        <f t="shared" si="14"/>
        <v>21870.487577639749</v>
      </c>
      <c r="G743" s="71">
        <v>7784</v>
      </c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s="2" customFormat="1" x14ac:dyDescent="0.3">
      <c r="A744" s="1"/>
      <c r="B744" s="8" t="s">
        <v>988</v>
      </c>
      <c r="C744" s="8" t="s">
        <v>953</v>
      </c>
      <c r="D744" s="8" t="s">
        <v>754</v>
      </c>
      <c r="E744" s="12" t="s">
        <v>1692</v>
      </c>
      <c r="F744" s="71">
        <f t="shared" si="14"/>
        <v>21870.487577639749</v>
      </c>
      <c r="G744" s="71">
        <v>7784</v>
      </c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s="2" customFormat="1" x14ac:dyDescent="0.3">
      <c r="A745" s="1"/>
      <c r="B745" s="8" t="s">
        <v>988</v>
      </c>
      <c r="C745" s="8" t="s">
        <v>965</v>
      </c>
      <c r="D745" s="8" t="s">
        <v>755</v>
      </c>
      <c r="E745" s="12" t="s">
        <v>1692</v>
      </c>
      <c r="F745" s="71">
        <f t="shared" si="14"/>
        <v>21870.487577639749</v>
      </c>
      <c r="G745" s="71">
        <v>7784</v>
      </c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s="2" customFormat="1" x14ac:dyDescent="0.3">
      <c r="A746" s="1"/>
      <c r="B746" s="8" t="s">
        <v>988</v>
      </c>
      <c r="C746" s="8" t="s">
        <v>962</v>
      </c>
      <c r="D746" s="8" t="s">
        <v>756</v>
      </c>
      <c r="E746" s="12" t="s">
        <v>1692</v>
      </c>
      <c r="F746" s="71">
        <f t="shared" si="14"/>
        <v>21870.487577639749</v>
      </c>
      <c r="G746" s="71">
        <v>7784</v>
      </c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s="2" customFormat="1" x14ac:dyDescent="0.3">
      <c r="A747" s="1"/>
      <c r="B747" s="8" t="s">
        <v>988</v>
      </c>
      <c r="C747" s="8" t="s">
        <v>953</v>
      </c>
      <c r="D747" s="8" t="s">
        <v>757</v>
      </c>
      <c r="E747" s="12" t="s">
        <v>1692</v>
      </c>
      <c r="F747" s="71">
        <f t="shared" si="14"/>
        <v>21870.487577639749</v>
      </c>
      <c r="G747" s="71">
        <v>7784</v>
      </c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s="2" customFormat="1" x14ac:dyDescent="0.3">
      <c r="A748" s="1"/>
      <c r="B748" s="8" t="s">
        <v>988</v>
      </c>
      <c r="C748" s="8" t="s">
        <v>948</v>
      </c>
      <c r="D748" s="8" t="s">
        <v>758</v>
      </c>
      <c r="E748" s="12" t="s">
        <v>1692</v>
      </c>
      <c r="F748" s="71">
        <f t="shared" si="14"/>
        <v>21870.487577639749</v>
      </c>
      <c r="G748" s="71">
        <v>7784</v>
      </c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s="2" customFormat="1" x14ac:dyDescent="0.3">
      <c r="A749" s="1"/>
      <c r="B749" s="8" t="s">
        <v>988</v>
      </c>
      <c r="C749" s="8" t="s">
        <v>963</v>
      </c>
      <c r="D749" s="8" t="s">
        <v>759</v>
      </c>
      <c r="E749" s="12" t="s">
        <v>1692</v>
      </c>
      <c r="F749" s="71">
        <f t="shared" si="14"/>
        <v>21870.487577639749</v>
      </c>
      <c r="G749" s="71">
        <v>7784</v>
      </c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s="2" customFormat="1" x14ac:dyDescent="0.3">
      <c r="A750" s="1"/>
      <c r="B750" s="8" t="s">
        <v>988</v>
      </c>
      <c r="C750" s="8" t="s">
        <v>963</v>
      </c>
      <c r="D750" s="8" t="s">
        <v>760</v>
      </c>
      <c r="E750" s="12" t="s">
        <v>1692</v>
      </c>
      <c r="F750" s="71">
        <f t="shared" si="14"/>
        <v>21870.487577639749</v>
      </c>
      <c r="G750" s="71">
        <v>7784</v>
      </c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s="2" customFormat="1" x14ac:dyDescent="0.3">
      <c r="A751" s="1"/>
      <c r="B751" s="8" t="s">
        <v>988</v>
      </c>
      <c r="C751" s="8" t="s">
        <v>958</v>
      </c>
      <c r="D751" s="8" t="s">
        <v>761</v>
      </c>
      <c r="E751" s="12" t="s">
        <v>1692</v>
      </c>
      <c r="F751" s="71">
        <f t="shared" si="14"/>
        <v>21870.487577639749</v>
      </c>
      <c r="G751" s="71">
        <v>7784</v>
      </c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s="2" customFormat="1" x14ac:dyDescent="0.3">
      <c r="A752" s="1"/>
      <c r="B752" s="8" t="s">
        <v>988</v>
      </c>
      <c r="C752" s="8" t="s">
        <v>963</v>
      </c>
      <c r="D752" s="8" t="s">
        <v>762</v>
      </c>
      <c r="E752" s="12" t="s">
        <v>1692</v>
      </c>
      <c r="F752" s="71">
        <f t="shared" si="14"/>
        <v>21870.487577639749</v>
      </c>
      <c r="G752" s="71">
        <v>4284</v>
      </c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s="2" customFormat="1" x14ac:dyDescent="0.3">
      <c r="A753" s="1"/>
      <c r="B753" s="8" t="s">
        <v>988</v>
      </c>
      <c r="C753" s="8" t="s">
        <v>958</v>
      </c>
      <c r="D753" s="8" t="s">
        <v>763</v>
      </c>
      <c r="E753" s="12" t="s">
        <v>1692</v>
      </c>
      <c r="F753" s="71">
        <f t="shared" si="14"/>
        <v>21870.487577639749</v>
      </c>
      <c r="G753" s="71">
        <v>7784</v>
      </c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s="2" customFormat="1" x14ac:dyDescent="0.3">
      <c r="A754" s="1"/>
      <c r="B754" s="8" t="s">
        <v>988</v>
      </c>
      <c r="C754" s="8" t="s">
        <v>965</v>
      </c>
      <c r="D754" s="8" t="s">
        <v>764</v>
      </c>
      <c r="E754" s="12" t="s">
        <v>1692</v>
      </c>
      <c r="F754" s="71">
        <f t="shared" si="14"/>
        <v>21870.487577639749</v>
      </c>
      <c r="G754" s="71">
        <v>7784</v>
      </c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s="2" customFormat="1" x14ac:dyDescent="0.3">
      <c r="A755" s="1"/>
      <c r="B755" s="8" t="s">
        <v>988</v>
      </c>
      <c r="C755" s="8" t="s">
        <v>958</v>
      </c>
      <c r="D755" s="8" t="s">
        <v>765</v>
      </c>
      <c r="E755" s="12" t="s">
        <v>1692</v>
      </c>
      <c r="F755" s="71">
        <f t="shared" si="14"/>
        <v>21870.487577639749</v>
      </c>
      <c r="G755" s="71">
        <v>7784</v>
      </c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s="2" customFormat="1" x14ac:dyDescent="0.3">
      <c r="A756" s="1"/>
      <c r="B756" s="8" t="s">
        <v>988</v>
      </c>
      <c r="C756" s="8" t="s">
        <v>965</v>
      </c>
      <c r="D756" s="8" t="s">
        <v>766</v>
      </c>
      <c r="E756" s="12" t="s">
        <v>1692</v>
      </c>
      <c r="F756" s="71">
        <f t="shared" si="14"/>
        <v>21870.487577639749</v>
      </c>
      <c r="G756" s="71">
        <v>7784</v>
      </c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s="2" customFormat="1" x14ac:dyDescent="0.3">
      <c r="A757" s="1"/>
      <c r="B757" s="8" t="s">
        <v>988</v>
      </c>
      <c r="C757" s="8" t="s">
        <v>947</v>
      </c>
      <c r="D757" s="8" t="s">
        <v>767</v>
      </c>
      <c r="E757" s="12" t="s">
        <v>1692</v>
      </c>
      <c r="F757" s="71">
        <f t="shared" si="14"/>
        <v>21870.487577639749</v>
      </c>
      <c r="G757" s="71">
        <v>7784</v>
      </c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s="2" customFormat="1" x14ac:dyDescent="0.3">
      <c r="A758" s="1"/>
      <c r="B758" s="8" t="s">
        <v>988</v>
      </c>
      <c r="C758" s="8" t="s">
        <v>963</v>
      </c>
      <c r="D758" s="8" t="s">
        <v>768</v>
      </c>
      <c r="E758" s="12" t="s">
        <v>1692</v>
      </c>
      <c r="F758" s="71">
        <f t="shared" si="14"/>
        <v>21870.487577639749</v>
      </c>
      <c r="G758" s="71">
        <v>4284</v>
      </c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s="2" customFormat="1" x14ac:dyDescent="0.3">
      <c r="A759" s="1"/>
      <c r="B759" s="8" t="s">
        <v>988</v>
      </c>
      <c r="C759" s="8" t="s">
        <v>965</v>
      </c>
      <c r="D759" s="8" t="s">
        <v>769</v>
      </c>
      <c r="E759" s="12" t="s">
        <v>1692</v>
      </c>
      <c r="F759" s="71">
        <f t="shared" si="14"/>
        <v>21870.487577639749</v>
      </c>
      <c r="G759" s="71">
        <v>7784</v>
      </c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s="2" customFormat="1" x14ac:dyDescent="0.3">
      <c r="A760" s="1"/>
      <c r="B760" s="8" t="s">
        <v>988</v>
      </c>
      <c r="C760" s="8" t="s">
        <v>947</v>
      </c>
      <c r="D760" s="8" t="s">
        <v>770</v>
      </c>
      <c r="E760" s="12" t="s">
        <v>1692</v>
      </c>
      <c r="F760" s="71">
        <f t="shared" si="14"/>
        <v>21870.487577639749</v>
      </c>
      <c r="G760" s="71">
        <v>7784</v>
      </c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s="2" customFormat="1" hidden="1" x14ac:dyDescent="0.3">
      <c r="A761" s="1"/>
      <c r="B761" s="8" t="s">
        <v>988</v>
      </c>
      <c r="C761" s="8" t="s">
        <v>959</v>
      </c>
      <c r="D761" s="8" t="s">
        <v>771</v>
      </c>
      <c r="E761" s="12" t="s">
        <v>1692</v>
      </c>
      <c r="F761" s="71"/>
      <c r="G761" s="7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s="2" customFormat="1" hidden="1" x14ac:dyDescent="0.3">
      <c r="A762" s="1"/>
      <c r="B762" s="8" t="s">
        <v>988</v>
      </c>
      <c r="C762" s="8" t="s">
        <v>959</v>
      </c>
      <c r="D762" s="8" t="s">
        <v>772</v>
      </c>
      <c r="E762" s="12" t="s">
        <v>1692</v>
      </c>
      <c r="F762" s="71"/>
      <c r="G762" s="7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s="2" customFormat="1" x14ac:dyDescent="0.3">
      <c r="A763" s="1"/>
      <c r="B763" s="8" t="s">
        <v>988</v>
      </c>
      <c r="C763" s="8" t="s">
        <v>967</v>
      </c>
      <c r="D763" s="8" t="s">
        <v>773</v>
      </c>
      <c r="E763" s="12" t="s">
        <v>1692</v>
      </c>
      <c r="F763" s="71">
        <f t="shared" si="14"/>
        <v>21870.487577639749</v>
      </c>
      <c r="G763" s="71">
        <v>7784</v>
      </c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s="2" customFormat="1" x14ac:dyDescent="0.3">
      <c r="A764" s="1"/>
      <c r="B764" s="8" t="s">
        <v>988</v>
      </c>
      <c r="C764" s="8" t="s">
        <v>949</v>
      </c>
      <c r="D764" s="8" t="s">
        <v>774</v>
      </c>
      <c r="E764" s="12" t="s">
        <v>1692</v>
      </c>
      <c r="F764" s="71">
        <f t="shared" si="14"/>
        <v>21870.487577639749</v>
      </c>
      <c r="G764" s="71">
        <v>7784</v>
      </c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s="2" customFormat="1" x14ac:dyDescent="0.3">
      <c r="A765" s="1"/>
      <c r="B765" s="8" t="s">
        <v>988</v>
      </c>
      <c r="C765" s="8" t="s">
        <v>953</v>
      </c>
      <c r="D765" s="8" t="s">
        <v>775</v>
      </c>
      <c r="E765" s="12" t="s">
        <v>1692</v>
      </c>
      <c r="F765" s="71">
        <f t="shared" si="14"/>
        <v>21870.487577639749</v>
      </c>
      <c r="G765" s="71">
        <v>7784</v>
      </c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s="2" customFormat="1" x14ac:dyDescent="0.3">
      <c r="A766" s="1"/>
      <c r="B766" s="8" t="s">
        <v>988</v>
      </c>
      <c r="C766" s="8" t="s">
        <v>949</v>
      </c>
      <c r="D766" s="8" t="s">
        <v>776</v>
      </c>
      <c r="E766" s="12" t="s">
        <v>1692</v>
      </c>
      <c r="F766" s="71">
        <f t="shared" si="14"/>
        <v>21870.487577639749</v>
      </c>
      <c r="G766" s="71">
        <v>7784</v>
      </c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s="2" customFormat="1" x14ac:dyDescent="0.3">
      <c r="A767" s="1"/>
      <c r="B767" s="8" t="s">
        <v>988</v>
      </c>
      <c r="C767" s="7" t="s">
        <v>25</v>
      </c>
      <c r="D767" s="8" t="s">
        <v>777</v>
      </c>
      <c r="E767" s="12" t="s">
        <v>1692</v>
      </c>
      <c r="F767" s="71">
        <f t="shared" si="14"/>
        <v>21870.487577639749</v>
      </c>
      <c r="G767" s="71">
        <v>7784</v>
      </c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s="2" customFormat="1" x14ac:dyDescent="0.3">
      <c r="A768" s="1"/>
      <c r="B768" s="8" t="s">
        <v>988</v>
      </c>
      <c r="C768" s="7" t="s">
        <v>25</v>
      </c>
      <c r="D768" s="8" t="s">
        <v>778</v>
      </c>
      <c r="E768" s="12" t="s">
        <v>1692</v>
      </c>
      <c r="F768" s="71">
        <f t="shared" si="14"/>
        <v>21870.487577639749</v>
      </c>
      <c r="G768" s="71">
        <v>7784</v>
      </c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s="2" customFormat="1" x14ac:dyDescent="0.3">
      <c r="A769" s="1"/>
      <c r="B769" s="8" t="s">
        <v>988</v>
      </c>
      <c r="C769" s="8" t="s">
        <v>953</v>
      </c>
      <c r="D769" s="8" t="s">
        <v>779</v>
      </c>
      <c r="E769" s="12" t="s">
        <v>1692</v>
      </c>
      <c r="F769" s="71">
        <f t="shared" si="14"/>
        <v>21870.487577639749</v>
      </c>
      <c r="G769" s="71">
        <v>7784</v>
      </c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s="2" customFormat="1" x14ac:dyDescent="0.3">
      <c r="A770" s="1"/>
      <c r="B770" s="8" t="s">
        <v>988</v>
      </c>
      <c r="C770" s="8" t="s">
        <v>967</v>
      </c>
      <c r="D770" s="8" t="s">
        <v>780</v>
      </c>
      <c r="E770" s="12" t="s">
        <v>1692</v>
      </c>
      <c r="F770" s="71">
        <f t="shared" si="14"/>
        <v>21870.487577639749</v>
      </c>
      <c r="G770" s="71">
        <v>7784</v>
      </c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s="2" customFormat="1" x14ac:dyDescent="0.3">
      <c r="A771" s="1"/>
      <c r="B771" s="8" t="s">
        <v>988</v>
      </c>
      <c r="C771" s="8" t="s">
        <v>967</v>
      </c>
      <c r="D771" s="8" t="s">
        <v>781</v>
      </c>
      <c r="E771" s="12" t="s">
        <v>1692</v>
      </c>
      <c r="F771" s="71">
        <f t="shared" si="14"/>
        <v>21870.487577639749</v>
      </c>
      <c r="G771" s="71">
        <v>7784</v>
      </c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s="2" customFormat="1" x14ac:dyDescent="0.3">
      <c r="A772" s="1"/>
      <c r="B772" s="8" t="s">
        <v>988</v>
      </c>
      <c r="C772" s="8" t="s">
        <v>967</v>
      </c>
      <c r="D772" s="8" t="s">
        <v>782</v>
      </c>
      <c r="E772" s="12" t="s">
        <v>1692</v>
      </c>
      <c r="F772" s="71">
        <f t="shared" si="14"/>
        <v>21870.487577639749</v>
      </c>
      <c r="G772" s="71">
        <v>7784</v>
      </c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s="2" customFormat="1" hidden="1" x14ac:dyDescent="0.3">
      <c r="A773" s="1"/>
      <c r="B773" s="8" t="s">
        <v>988</v>
      </c>
      <c r="C773" s="8" t="s">
        <v>959</v>
      </c>
      <c r="D773" s="8" t="s">
        <v>783</v>
      </c>
      <c r="E773" s="12" t="s">
        <v>1692</v>
      </c>
      <c r="F773" s="71"/>
      <c r="G773" s="7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s="2" customFormat="1" x14ac:dyDescent="0.3">
      <c r="A774" s="1"/>
      <c r="B774" s="8" t="s">
        <v>988</v>
      </c>
      <c r="C774" s="8" t="s">
        <v>945</v>
      </c>
      <c r="D774" s="8" t="s">
        <v>784</v>
      </c>
      <c r="E774" s="12" t="s">
        <v>1692</v>
      </c>
      <c r="F774" s="71">
        <f t="shared" si="14"/>
        <v>21870.487577639749</v>
      </c>
      <c r="G774" s="71">
        <v>7784</v>
      </c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s="2" customFormat="1" x14ac:dyDescent="0.3">
      <c r="A775" s="1"/>
      <c r="B775" s="8" t="s">
        <v>988</v>
      </c>
      <c r="C775" s="8" t="s">
        <v>949</v>
      </c>
      <c r="D775" s="8" t="s">
        <v>785</v>
      </c>
      <c r="E775" s="12" t="s">
        <v>1692</v>
      </c>
      <c r="F775" s="71">
        <f t="shared" si="14"/>
        <v>21870.487577639749</v>
      </c>
      <c r="G775" s="71">
        <v>7784</v>
      </c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s="2" customFormat="1" x14ac:dyDescent="0.3">
      <c r="A776" s="1"/>
      <c r="B776" s="8" t="s">
        <v>988</v>
      </c>
      <c r="C776" s="7" t="s">
        <v>25</v>
      </c>
      <c r="D776" s="8" t="s">
        <v>786</v>
      </c>
      <c r="E776" s="12" t="s">
        <v>1692</v>
      </c>
      <c r="F776" s="71">
        <f t="shared" si="14"/>
        <v>21870.487577639749</v>
      </c>
      <c r="G776" s="71">
        <v>7784</v>
      </c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s="2" customFormat="1" x14ac:dyDescent="0.3">
      <c r="A777" s="1"/>
      <c r="B777" s="8" t="s">
        <v>988</v>
      </c>
      <c r="C777" s="7" t="s">
        <v>25</v>
      </c>
      <c r="D777" s="8" t="s">
        <v>787</v>
      </c>
      <c r="E777" s="12" t="s">
        <v>1692</v>
      </c>
      <c r="F777" s="71">
        <f t="shared" si="14"/>
        <v>21870.487577639749</v>
      </c>
      <c r="G777" s="71">
        <v>7784</v>
      </c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s="2" customFormat="1" hidden="1" x14ac:dyDescent="0.3">
      <c r="A778" s="1"/>
      <c r="B778" s="8" t="s">
        <v>988</v>
      </c>
      <c r="C778" s="8" t="s">
        <v>948</v>
      </c>
      <c r="D778" s="8" t="s">
        <v>788</v>
      </c>
      <c r="E778" s="12" t="s">
        <v>1692</v>
      </c>
      <c r="F778" s="71"/>
      <c r="G778" s="7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s="2" customFormat="1" x14ac:dyDescent="0.3">
      <c r="A779" s="1"/>
      <c r="B779" s="8" t="s">
        <v>988</v>
      </c>
      <c r="C779" s="8" t="s">
        <v>953</v>
      </c>
      <c r="D779" s="8" t="s">
        <v>789</v>
      </c>
      <c r="E779" s="12" t="s">
        <v>1692</v>
      </c>
      <c r="F779" s="71">
        <f t="shared" si="14"/>
        <v>21870.487577639749</v>
      </c>
      <c r="G779" s="71">
        <v>7784</v>
      </c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s="2" customFormat="1" x14ac:dyDescent="0.3">
      <c r="A780" s="1"/>
      <c r="B780" s="8" t="s">
        <v>988</v>
      </c>
      <c r="C780" s="7" t="s">
        <v>25</v>
      </c>
      <c r="D780" s="8" t="s">
        <v>790</v>
      </c>
      <c r="E780" s="12" t="s">
        <v>1692</v>
      </c>
      <c r="F780" s="71">
        <f t="shared" si="14"/>
        <v>21870.487577639749</v>
      </c>
      <c r="G780" s="71">
        <v>7118</v>
      </c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s="2" customFormat="1" x14ac:dyDescent="0.3">
      <c r="A781" s="1"/>
      <c r="B781" s="8" t="s">
        <v>988</v>
      </c>
      <c r="C781" s="8" t="s">
        <v>967</v>
      </c>
      <c r="D781" s="8" t="s">
        <v>791</v>
      </c>
      <c r="E781" s="12" t="s">
        <v>1692</v>
      </c>
      <c r="F781" s="71">
        <f t="shared" si="14"/>
        <v>21870.487577639749</v>
      </c>
      <c r="G781" s="71">
        <v>7784</v>
      </c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s="2" customFormat="1" x14ac:dyDescent="0.3">
      <c r="A782" s="1"/>
      <c r="B782" s="8" t="s">
        <v>988</v>
      </c>
      <c r="C782" s="8" t="s">
        <v>949</v>
      </c>
      <c r="D782" s="8" t="s">
        <v>792</v>
      </c>
      <c r="E782" s="12" t="s">
        <v>1692</v>
      </c>
      <c r="F782" s="71">
        <f t="shared" si="14"/>
        <v>21870.487577639749</v>
      </c>
      <c r="G782" s="71">
        <v>7784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s="2" customFormat="1" x14ac:dyDescent="0.3">
      <c r="A783" s="1"/>
      <c r="B783" s="8" t="s">
        <v>988</v>
      </c>
      <c r="C783" s="8" t="s">
        <v>958</v>
      </c>
      <c r="D783" s="8" t="s">
        <v>793</v>
      </c>
      <c r="E783" s="12" t="s">
        <v>1692</v>
      </c>
      <c r="F783" s="71">
        <f t="shared" si="14"/>
        <v>21870.487577639749</v>
      </c>
      <c r="G783" s="71">
        <v>7784</v>
      </c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s="2" customFormat="1" x14ac:dyDescent="0.3">
      <c r="A784" s="1"/>
      <c r="B784" s="8" t="s">
        <v>988</v>
      </c>
      <c r="C784" s="8" t="s">
        <v>949</v>
      </c>
      <c r="D784" s="8" t="s">
        <v>794</v>
      </c>
      <c r="E784" s="12" t="s">
        <v>1692</v>
      </c>
      <c r="F784" s="71">
        <f t="shared" si="14"/>
        <v>21870.487577639749</v>
      </c>
      <c r="G784" s="71">
        <v>7784</v>
      </c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s="2" customFormat="1" x14ac:dyDescent="0.3">
      <c r="A785" s="1"/>
      <c r="B785" s="8" t="s">
        <v>988</v>
      </c>
      <c r="C785" s="8" t="s">
        <v>949</v>
      </c>
      <c r="D785" s="8" t="s">
        <v>795</v>
      </c>
      <c r="E785" s="12" t="s">
        <v>1692</v>
      </c>
      <c r="F785" s="71">
        <f t="shared" si="14"/>
        <v>21870.487577639749</v>
      </c>
      <c r="G785" s="71">
        <v>7784</v>
      </c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s="2" customFormat="1" x14ac:dyDescent="0.3">
      <c r="A786" s="1"/>
      <c r="B786" s="8" t="s">
        <v>988</v>
      </c>
      <c r="C786" s="8" t="s">
        <v>953</v>
      </c>
      <c r="D786" s="8" t="s">
        <v>796</v>
      </c>
      <c r="E786" s="12" t="s">
        <v>1692</v>
      </c>
      <c r="F786" s="71">
        <f t="shared" si="14"/>
        <v>21870.487577639749</v>
      </c>
      <c r="G786" s="71">
        <v>7784</v>
      </c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s="2" customFormat="1" x14ac:dyDescent="0.3">
      <c r="A787" s="1"/>
      <c r="B787" s="8" t="s">
        <v>988</v>
      </c>
      <c r="C787" s="8" t="s">
        <v>949</v>
      </c>
      <c r="D787" s="8" t="s">
        <v>797</v>
      </c>
      <c r="E787" s="12" t="s">
        <v>1692</v>
      </c>
      <c r="F787" s="71">
        <f t="shared" si="14"/>
        <v>21870.487577639749</v>
      </c>
      <c r="G787" s="71">
        <v>7784</v>
      </c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s="2" customFormat="1" x14ac:dyDescent="0.3">
      <c r="A788" s="1"/>
      <c r="B788" s="8" t="s">
        <v>988</v>
      </c>
      <c r="C788" s="8" t="s">
        <v>955</v>
      </c>
      <c r="D788" s="8" t="s">
        <v>798</v>
      </c>
      <c r="E788" s="12" t="s">
        <v>1692</v>
      </c>
      <c r="F788" s="71">
        <f t="shared" ref="F788:F851" si="15">352114.85/16.1</f>
        <v>21870.487577639749</v>
      </c>
      <c r="G788" s="71">
        <v>7784</v>
      </c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s="2" customFormat="1" x14ac:dyDescent="0.3">
      <c r="A789" s="1"/>
      <c r="B789" s="8" t="s">
        <v>988</v>
      </c>
      <c r="C789" s="8" t="s">
        <v>946</v>
      </c>
      <c r="D789" s="8" t="s">
        <v>799</v>
      </c>
      <c r="E789" s="12" t="s">
        <v>1692</v>
      </c>
      <c r="F789" s="71">
        <f t="shared" si="15"/>
        <v>21870.487577639749</v>
      </c>
      <c r="G789" s="71">
        <v>7784</v>
      </c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s="2" customFormat="1" x14ac:dyDescent="0.3">
      <c r="A790" s="1"/>
      <c r="B790" s="8" t="s">
        <v>988</v>
      </c>
      <c r="C790" s="8" t="s">
        <v>949</v>
      </c>
      <c r="D790" s="8" t="s">
        <v>800</v>
      </c>
      <c r="E790" s="12" t="s">
        <v>1692</v>
      </c>
      <c r="F790" s="71">
        <f t="shared" si="15"/>
        <v>21870.487577639749</v>
      </c>
      <c r="G790" s="71">
        <v>7784</v>
      </c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s="2" customFormat="1" x14ac:dyDescent="0.3">
      <c r="A791" s="1"/>
      <c r="B791" s="8" t="s">
        <v>988</v>
      </c>
      <c r="C791" s="8" t="s">
        <v>963</v>
      </c>
      <c r="D791" s="8" t="s">
        <v>801</v>
      </c>
      <c r="E791" s="12" t="s">
        <v>1692</v>
      </c>
      <c r="F791" s="71">
        <f t="shared" si="15"/>
        <v>21870.487577639749</v>
      </c>
      <c r="G791" s="71">
        <v>4284</v>
      </c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s="2" customFormat="1" x14ac:dyDescent="0.3">
      <c r="A792" s="1"/>
      <c r="B792" s="8" t="s">
        <v>988</v>
      </c>
      <c r="C792" s="8" t="s">
        <v>945</v>
      </c>
      <c r="D792" s="8" t="s">
        <v>802</v>
      </c>
      <c r="E792" s="12" t="s">
        <v>1692</v>
      </c>
      <c r="F792" s="71">
        <f t="shared" si="15"/>
        <v>21870.487577639749</v>
      </c>
      <c r="G792" s="71">
        <v>7784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s="2" customFormat="1" x14ac:dyDescent="0.3">
      <c r="A793" s="1"/>
      <c r="B793" s="8" t="s">
        <v>988</v>
      </c>
      <c r="C793" s="8" t="s">
        <v>967</v>
      </c>
      <c r="D793" s="8" t="s">
        <v>803</v>
      </c>
      <c r="E793" s="12" t="s">
        <v>1692</v>
      </c>
      <c r="F793" s="71">
        <f t="shared" si="15"/>
        <v>21870.487577639749</v>
      </c>
      <c r="G793" s="71">
        <v>7784</v>
      </c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s="2" customFormat="1" x14ac:dyDescent="0.3">
      <c r="A794" s="1"/>
      <c r="B794" s="8" t="s">
        <v>988</v>
      </c>
      <c r="C794" s="8" t="s">
        <v>953</v>
      </c>
      <c r="D794" s="8" t="s">
        <v>804</v>
      </c>
      <c r="E794" s="12" t="s">
        <v>1692</v>
      </c>
      <c r="F794" s="71">
        <f t="shared" si="15"/>
        <v>21870.487577639749</v>
      </c>
      <c r="G794" s="71">
        <v>7784</v>
      </c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s="2" customFormat="1" x14ac:dyDescent="0.3">
      <c r="A795" s="1"/>
      <c r="B795" s="8" t="s">
        <v>988</v>
      </c>
      <c r="C795" s="8" t="s">
        <v>965</v>
      </c>
      <c r="D795" s="8" t="s">
        <v>805</v>
      </c>
      <c r="E795" s="12" t="s">
        <v>1692</v>
      </c>
      <c r="F795" s="71">
        <f t="shared" si="15"/>
        <v>21870.487577639749</v>
      </c>
      <c r="G795" s="71">
        <v>7784</v>
      </c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s="2" customFormat="1" x14ac:dyDescent="0.3">
      <c r="A796" s="1"/>
      <c r="B796" s="8" t="s">
        <v>988</v>
      </c>
      <c r="C796" s="8" t="s">
        <v>955</v>
      </c>
      <c r="D796" s="8" t="s">
        <v>806</v>
      </c>
      <c r="E796" s="12" t="s">
        <v>1692</v>
      </c>
      <c r="F796" s="71">
        <f t="shared" si="15"/>
        <v>21870.487577639749</v>
      </c>
      <c r="G796" s="71">
        <v>7784</v>
      </c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s="2" customFormat="1" x14ac:dyDescent="0.3">
      <c r="A797" s="1"/>
      <c r="B797" s="8" t="s">
        <v>988</v>
      </c>
      <c r="C797" s="8" t="s">
        <v>946</v>
      </c>
      <c r="D797" s="8" t="s">
        <v>807</v>
      </c>
      <c r="E797" s="12" t="s">
        <v>1692</v>
      </c>
      <c r="F797" s="71">
        <f t="shared" si="15"/>
        <v>21870.487577639749</v>
      </c>
      <c r="G797" s="71">
        <v>7784</v>
      </c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s="2" customFormat="1" x14ac:dyDescent="0.3">
      <c r="A798" s="1"/>
      <c r="B798" s="8" t="s">
        <v>988</v>
      </c>
      <c r="C798" s="8" t="s">
        <v>948</v>
      </c>
      <c r="D798" s="8" t="s">
        <v>808</v>
      </c>
      <c r="E798" s="12" t="s">
        <v>1692</v>
      </c>
      <c r="F798" s="71">
        <f t="shared" si="15"/>
        <v>21870.487577639749</v>
      </c>
      <c r="G798" s="71">
        <v>7784</v>
      </c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s="2" customFormat="1" x14ac:dyDescent="0.3">
      <c r="A799" s="1"/>
      <c r="B799" s="8" t="s">
        <v>988</v>
      </c>
      <c r="C799" s="8" t="s">
        <v>949</v>
      </c>
      <c r="D799" s="8" t="s">
        <v>809</v>
      </c>
      <c r="E799" s="12" t="s">
        <v>1692</v>
      </c>
      <c r="F799" s="71">
        <f t="shared" si="15"/>
        <v>21870.487577639749</v>
      </c>
      <c r="G799" s="71">
        <v>7784</v>
      </c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s="2" customFormat="1" hidden="1" x14ac:dyDescent="0.3">
      <c r="A800" s="1"/>
      <c r="B800" s="8" t="s">
        <v>988</v>
      </c>
      <c r="C800" s="8" t="s">
        <v>949</v>
      </c>
      <c r="D800" s="8" t="s">
        <v>810</v>
      </c>
      <c r="E800" s="12" t="s">
        <v>1692</v>
      </c>
      <c r="F800" s="71"/>
      <c r="G800" s="7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s="2" customFormat="1" x14ac:dyDescent="0.3">
      <c r="A801" s="1"/>
      <c r="B801" s="8" t="s">
        <v>988</v>
      </c>
      <c r="C801" s="8" t="s">
        <v>949</v>
      </c>
      <c r="D801" s="8" t="s">
        <v>811</v>
      </c>
      <c r="E801" s="12" t="s">
        <v>1692</v>
      </c>
      <c r="F801" s="71">
        <f t="shared" si="15"/>
        <v>21870.487577639749</v>
      </c>
      <c r="G801" s="71">
        <v>7784</v>
      </c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s="2" customFormat="1" x14ac:dyDescent="0.3">
      <c r="A802" s="1"/>
      <c r="B802" s="8" t="s">
        <v>988</v>
      </c>
      <c r="C802" s="8" t="s">
        <v>949</v>
      </c>
      <c r="D802" s="8" t="s">
        <v>812</v>
      </c>
      <c r="E802" s="12" t="s">
        <v>1692</v>
      </c>
      <c r="F802" s="71">
        <f t="shared" si="15"/>
        <v>21870.487577639749</v>
      </c>
      <c r="G802" s="71">
        <v>7784</v>
      </c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s="2" customFormat="1" x14ac:dyDescent="0.3">
      <c r="A803" s="1"/>
      <c r="B803" s="8" t="s">
        <v>988</v>
      </c>
      <c r="C803" s="8" t="s">
        <v>965</v>
      </c>
      <c r="D803" s="8" t="s">
        <v>813</v>
      </c>
      <c r="E803" s="12" t="s">
        <v>1692</v>
      </c>
      <c r="F803" s="71">
        <f t="shared" si="15"/>
        <v>21870.487577639749</v>
      </c>
      <c r="G803" s="71">
        <v>7784</v>
      </c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s="2" customFormat="1" x14ac:dyDescent="0.3">
      <c r="A804" s="1"/>
      <c r="B804" s="8" t="s">
        <v>988</v>
      </c>
      <c r="C804" s="8" t="s">
        <v>965</v>
      </c>
      <c r="D804" s="8" t="s">
        <v>814</v>
      </c>
      <c r="E804" s="12" t="s">
        <v>1692</v>
      </c>
      <c r="F804" s="71">
        <f t="shared" si="15"/>
        <v>21870.487577639749</v>
      </c>
      <c r="G804" s="71">
        <v>7784</v>
      </c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s="2" customFormat="1" x14ac:dyDescent="0.3">
      <c r="A805" s="1"/>
      <c r="B805" s="8" t="s">
        <v>988</v>
      </c>
      <c r="C805" s="8" t="s">
        <v>967</v>
      </c>
      <c r="D805" s="8" t="s">
        <v>815</v>
      </c>
      <c r="E805" s="12" t="s">
        <v>1692</v>
      </c>
      <c r="F805" s="71">
        <f t="shared" si="15"/>
        <v>21870.487577639749</v>
      </c>
      <c r="G805" s="71">
        <v>7784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s="2" customFormat="1" x14ac:dyDescent="0.3">
      <c r="A806" s="1"/>
      <c r="B806" s="8" t="s">
        <v>988</v>
      </c>
      <c r="C806" s="8" t="s">
        <v>949</v>
      </c>
      <c r="D806" s="8" t="s">
        <v>816</v>
      </c>
      <c r="E806" s="12" t="s">
        <v>1692</v>
      </c>
      <c r="F806" s="71">
        <f t="shared" si="15"/>
        <v>21870.487577639749</v>
      </c>
      <c r="G806" s="71">
        <v>7784</v>
      </c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s="2" customFormat="1" x14ac:dyDescent="0.3">
      <c r="A807" s="1"/>
      <c r="B807" s="8" t="s">
        <v>988</v>
      </c>
      <c r="C807" s="8" t="s">
        <v>959</v>
      </c>
      <c r="D807" s="8" t="s">
        <v>817</v>
      </c>
      <c r="E807" s="12" t="s">
        <v>1692</v>
      </c>
      <c r="F807" s="71">
        <f t="shared" si="15"/>
        <v>21870.487577639749</v>
      </c>
      <c r="G807" s="71">
        <v>7784</v>
      </c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s="2" customFormat="1" x14ac:dyDescent="0.3">
      <c r="A808" s="1"/>
      <c r="B808" s="8" t="s">
        <v>988</v>
      </c>
      <c r="C808" s="8" t="s">
        <v>964</v>
      </c>
      <c r="D808" s="8" t="s">
        <v>818</v>
      </c>
      <c r="E808" s="12" t="s">
        <v>1692</v>
      </c>
      <c r="F808" s="71">
        <f t="shared" si="15"/>
        <v>21870.487577639749</v>
      </c>
      <c r="G808" s="71">
        <v>7784</v>
      </c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s="2" customFormat="1" x14ac:dyDescent="0.3">
      <c r="A809" s="1"/>
      <c r="B809" s="8" t="s">
        <v>988</v>
      </c>
      <c r="C809" s="8" t="s">
        <v>964</v>
      </c>
      <c r="D809" s="8" t="s">
        <v>819</v>
      </c>
      <c r="E809" s="12" t="s">
        <v>1692</v>
      </c>
      <c r="F809" s="71">
        <f t="shared" si="15"/>
        <v>21870.487577639749</v>
      </c>
      <c r="G809" s="71">
        <v>7784</v>
      </c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s="2" customFormat="1" x14ac:dyDescent="0.3">
      <c r="A810" s="1"/>
      <c r="B810" s="8" t="s">
        <v>988</v>
      </c>
      <c r="C810" s="8" t="s">
        <v>948</v>
      </c>
      <c r="D810" s="8" t="s">
        <v>820</v>
      </c>
      <c r="E810" s="12" t="s">
        <v>1692</v>
      </c>
      <c r="F810" s="71">
        <f t="shared" si="15"/>
        <v>21870.487577639749</v>
      </c>
      <c r="G810" s="71">
        <v>7784</v>
      </c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s="2" customFormat="1" x14ac:dyDescent="0.3">
      <c r="A811" s="1"/>
      <c r="B811" s="8" t="s">
        <v>988</v>
      </c>
      <c r="C811" s="8" t="s">
        <v>946</v>
      </c>
      <c r="D811" s="8" t="s">
        <v>821</v>
      </c>
      <c r="E811" s="12" t="s">
        <v>1692</v>
      </c>
      <c r="F811" s="71">
        <f t="shared" si="15"/>
        <v>21870.487577639749</v>
      </c>
      <c r="G811" s="71">
        <v>7784</v>
      </c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s="2" customFormat="1" x14ac:dyDescent="0.3">
      <c r="A812" s="1"/>
      <c r="B812" s="8" t="s">
        <v>988</v>
      </c>
      <c r="C812" s="8" t="s">
        <v>949</v>
      </c>
      <c r="D812" s="8" t="s">
        <v>822</v>
      </c>
      <c r="E812" s="12" t="s">
        <v>1692</v>
      </c>
      <c r="F812" s="71">
        <f t="shared" si="15"/>
        <v>21870.487577639749</v>
      </c>
      <c r="G812" s="71">
        <v>7784</v>
      </c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s="2" customFormat="1" x14ac:dyDescent="0.3">
      <c r="A813" s="1"/>
      <c r="B813" s="8" t="s">
        <v>988</v>
      </c>
      <c r="C813" s="8" t="s">
        <v>963</v>
      </c>
      <c r="D813" s="8" t="s">
        <v>823</v>
      </c>
      <c r="E813" s="12" t="s">
        <v>1692</v>
      </c>
      <c r="F813" s="71">
        <f t="shared" si="15"/>
        <v>21870.487577639749</v>
      </c>
      <c r="G813" s="71">
        <v>7784</v>
      </c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s="2" customFormat="1" x14ac:dyDescent="0.3">
      <c r="A814" s="1"/>
      <c r="B814" s="8" t="s">
        <v>988</v>
      </c>
      <c r="C814" s="7" t="s">
        <v>25</v>
      </c>
      <c r="D814" s="8" t="s">
        <v>824</v>
      </c>
      <c r="E814" s="12" t="s">
        <v>1692</v>
      </c>
      <c r="F814" s="71">
        <f t="shared" si="15"/>
        <v>21870.487577639749</v>
      </c>
      <c r="G814" s="71">
        <v>7784</v>
      </c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s="2" customFormat="1" x14ac:dyDescent="0.3">
      <c r="A815" s="1"/>
      <c r="B815" s="8" t="s">
        <v>988</v>
      </c>
      <c r="C815" s="8" t="s">
        <v>967</v>
      </c>
      <c r="D815" s="8" t="s">
        <v>825</v>
      </c>
      <c r="E815" s="12" t="s">
        <v>1692</v>
      </c>
      <c r="F815" s="71">
        <f t="shared" si="15"/>
        <v>21870.487577639749</v>
      </c>
      <c r="G815" s="71">
        <v>7784</v>
      </c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s="2" customFormat="1" x14ac:dyDescent="0.3">
      <c r="A816" s="1"/>
      <c r="B816" s="8" t="s">
        <v>988</v>
      </c>
      <c r="C816" s="8" t="s">
        <v>967</v>
      </c>
      <c r="D816" s="8" t="s">
        <v>826</v>
      </c>
      <c r="E816" s="12" t="s">
        <v>1692</v>
      </c>
      <c r="F816" s="71">
        <f t="shared" si="15"/>
        <v>21870.487577639749</v>
      </c>
      <c r="G816" s="71">
        <v>7784</v>
      </c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s="2" customFormat="1" x14ac:dyDescent="0.3">
      <c r="A817" s="1"/>
      <c r="B817" s="8" t="s">
        <v>988</v>
      </c>
      <c r="C817" s="8" t="s">
        <v>955</v>
      </c>
      <c r="D817" s="8" t="s">
        <v>827</v>
      </c>
      <c r="E817" s="12" t="s">
        <v>1692</v>
      </c>
      <c r="F817" s="71">
        <f t="shared" si="15"/>
        <v>21870.487577639749</v>
      </c>
      <c r="G817" s="71">
        <v>7784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s="2" customFormat="1" x14ac:dyDescent="0.3">
      <c r="A818" s="1"/>
      <c r="B818" s="8" t="s">
        <v>988</v>
      </c>
      <c r="C818" s="8" t="s">
        <v>962</v>
      </c>
      <c r="D818" s="8" t="s">
        <v>828</v>
      </c>
      <c r="E818" s="12" t="s">
        <v>1692</v>
      </c>
      <c r="F818" s="71">
        <f t="shared" si="15"/>
        <v>21870.487577639749</v>
      </c>
      <c r="G818" s="71">
        <v>7784</v>
      </c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s="2" customFormat="1" x14ac:dyDescent="0.3">
      <c r="A819" s="1"/>
      <c r="B819" s="8" t="s">
        <v>988</v>
      </c>
      <c r="C819" s="8" t="s">
        <v>945</v>
      </c>
      <c r="D819" s="8" t="s">
        <v>829</v>
      </c>
      <c r="E819" s="12" t="s">
        <v>1692</v>
      </c>
      <c r="F819" s="71">
        <f t="shared" si="15"/>
        <v>21870.487577639749</v>
      </c>
      <c r="G819" s="71">
        <v>7784</v>
      </c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s="2" customFormat="1" x14ac:dyDescent="0.3">
      <c r="A820" s="1"/>
      <c r="B820" s="8" t="s">
        <v>988</v>
      </c>
      <c r="C820" s="8" t="s">
        <v>949</v>
      </c>
      <c r="D820" s="8" t="s">
        <v>830</v>
      </c>
      <c r="E820" s="12" t="s">
        <v>1692</v>
      </c>
      <c r="F820" s="71">
        <f t="shared" si="15"/>
        <v>21870.487577639749</v>
      </c>
      <c r="G820" s="71">
        <v>7784</v>
      </c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s="2" customFormat="1" x14ac:dyDescent="0.3">
      <c r="A821" s="1"/>
      <c r="B821" s="8" t="s">
        <v>988</v>
      </c>
      <c r="C821" s="8" t="s">
        <v>958</v>
      </c>
      <c r="D821" s="8" t="s">
        <v>831</v>
      </c>
      <c r="E821" s="12" t="s">
        <v>1692</v>
      </c>
      <c r="F821" s="71">
        <f t="shared" si="15"/>
        <v>21870.487577639749</v>
      </c>
      <c r="G821" s="71">
        <v>7784</v>
      </c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s="2" customFormat="1" x14ac:dyDescent="0.3">
      <c r="A822" s="1"/>
      <c r="B822" s="8" t="s">
        <v>988</v>
      </c>
      <c r="C822" s="8" t="s">
        <v>967</v>
      </c>
      <c r="D822" s="8" t="s">
        <v>832</v>
      </c>
      <c r="E822" s="12" t="s">
        <v>1692</v>
      </c>
      <c r="F822" s="71">
        <f t="shared" si="15"/>
        <v>21870.487577639749</v>
      </c>
      <c r="G822" s="71">
        <v>7784</v>
      </c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s="2" customFormat="1" x14ac:dyDescent="0.3">
      <c r="A823" s="1"/>
      <c r="B823" s="8" t="s">
        <v>988</v>
      </c>
      <c r="C823" s="8" t="s">
        <v>947</v>
      </c>
      <c r="D823" s="8" t="s">
        <v>833</v>
      </c>
      <c r="E823" s="12" t="s">
        <v>1692</v>
      </c>
      <c r="F823" s="71">
        <f t="shared" si="15"/>
        <v>21870.487577639749</v>
      </c>
      <c r="G823" s="71">
        <v>7784</v>
      </c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s="2" customFormat="1" x14ac:dyDescent="0.3">
      <c r="A824" s="1"/>
      <c r="B824" s="8" t="s">
        <v>988</v>
      </c>
      <c r="C824" s="8" t="s">
        <v>948</v>
      </c>
      <c r="D824" s="8" t="s">
        <v>834</v>
      </c>
      <c r="E824" s="12" t="s">
        <v>1692</v>
      </c>
      <c r="F824" s="71">
        <f t="shared" si="15"/>
        <v>21870.487577639749</v>
      </c>
      <c r="G824" s="71">
        <v>7784</v>
      </c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s="2" customFormat="1" x14ac:dyDescent="0.3">
      <c r="A825" s="1"/>
      <c r="B825" s="8" t="s">
        <v>988</v>
      </c>
      <c r="C825" s="8" t="s">
        <v>948</v>
      </c>
      <c r="D825" s="8" t="s">
        <v>835</v>
      </c>
      <c r="E825" s="12" t="s">
        <v>1692</v>
      </c>
      <c r="F825" s="71">
        <f t="shared" si="15"/>
        <v>21870.487577639749</v>
      </c>
      <c r="G825" s="71">
        <v>7784</v>
      </c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s="2" customFormat="1" x14ac:dyDescent="0.3">
      <c r="A826" s="1"/>
      <c r="B826" s="8" t="s">
        <v>988</v>
      </c>
      <c r="C826" s="8" t="s">
        <v>946</v>
      </c>
      <c r="D826" s="8" t="s">
        <v>836</v>
      </c>
      <c r="E826" s="12" t="s">
        <v>1692</v>
      </c>
      <c r="F826" s="71">
        <f t="shared" si="15"/>
        <v>21870.487577639749</v>
      </c>
      <c r="G826" s="71">
        <v>7784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s="2" customFormat="1" x14ac:dyDescent="0.3">
      <c r="A827" s="1"/>
      <c r="B827" s="8" t="s">
        <v>988</v>
      </c>
      <c r="C827" s="7" t="s">
        <v>25</v>
      </c>
      <c r="D827" s="8" t="s">
        <v>837</v>
      </c>
      <c r="E827" s="12" t="s">
        <v>1692</v>
      </c>
      <c r="F827" s="71">
        <f t="shared" si="15"/>
        <v>21870.487577639749</v>
      </c>
      <c r="G827" s="71">
        <v>7784</v>
      </c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s="2" customFormat="1" x14ac:dyDescent="0.3">
      <c r="A828" s="1"/>
      <c r="B828" s="8" t="s">
        <v>988</v>
      </c>
      <c r="C828" s="8" t="s">
        <v>949</v>
      </c>
      <c r="D828" s="8" t="s">
        <v>838</v>
      </c>
      <c r="E828" s="12" t="s">
        <v>1692</v>
      </c>
      <c r="F828" s="71">
        <f t="shared" si="15"/>
        <v>21870.487577639749</v>
      </c>
      <c r="G828" s="71">
        <v>7784</v>
      </c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s="2" customFormat="1" x14ac:dyDescent="0.3">
      <c r="A829" s="1"/>
      <c r="B829" s="8" t="s">
        <v>988</v>
      </c>
      <c r="C829" s="8" t="s">
        <v>947</v>
      </c>
      <c r="D829" s="8" t="s">
        <v>839</v>
      </c>
      <c r="E829" s="12" t="s">
        <v>1692</v>
      </c>
      <c r="F829" s="71">
        <f t="shared" si="15"/>
        <v>21870.487577639749</v>
      </c>
      <c r="G829" s="71">
        <v>7784</v>
      </c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s="2" customFormat="1" hidden="1" x14ac:dyDescent="0.3">
      <c r="A830" s="1"/>
      <c r="B830" s="8" t="s">
        <v>988</v>
      </c>
      <c r="C830" s="8" t="s">
        <v>948</v>
      </c>
      <c r="D830" s="8" t="s">
        <v>840</v>
      </c>
      <c r="E830" s="12" t="s">
        <v>1692</v>
      </c>
      <c r="F830" s="71"/>
      <c r="G830" s="7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s="2" customFormat="1" x14ac:dyDescent="0.3">
      <c r="A831" s="1"/>
      <c r="B831" s="8" t="s">
        <v>988</v>
      </c>
      <c r="C831" s="7" t="s">
        <v>25</v>
      </c>
      <c r="D831" s="8" t="s">
        <v>841</v>
      </c>
      <c r="E831" s="12" t="s">
        <v>1692</v>
      </c>
      <c r="F831" s="71">
        <f t="shared" si="15"/>
        <v>21870.487577639749</v>
      </c>
      <c r="G831" s="71">
        <v>7784</v>
      </c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s="2" customFormat="1" x14ac:dyDescent="0.3">
      <c r="A832" s="1"/>
      <c r="B832" s="8" t="s">
        <v>988</v>
      </c>
      <c r="C832" s="8" t="s">
        <v>959</v>
      </c>
      <c r="D832" s="8" t="s">
        <v>842</v>
      </c>
      <c r="E832" s="12" t="s">
        <v>1692</v>
      </c>
      <c r="F832" s="71">
        <f t="shared" si="15"/>
        <v>21870.487577639749</v>
      </c>
      <c r="G832" s="71">
        <v>7784</v>
      </c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s="2" customFormat="1" x14ac:dyDescent="0.3">
      <c r="A833" s="1"/>
      <c r="B833" s="8" t="s">
        <v>988</v>
      </c>
      <c r="C833" s="8" t="s">
        <v>958</v>
      </c>
      <c r="D833" s="8" t="s">
        <v>843</v>
      </c>
      <c r="E833" s="12" t="s">
        <v>1692</v>
      </c>
      <c r="F833" s="71">
        <f t="shared" si="15"/>
        <v>21870.487577639749</v>
      </c>
      <c r="G833" s="71">
        <v>7784</v>
      </c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s="2" customFormat="1" x14ac:dyDescent="0.3">
      <c r="A834" s="1"/>
      <c r="B834" s="8" t="s">
        <v>988</v>
      </c>
      <c r="C834" s="8" t="s">
        <v>958</v>
      </c>
      <c r="D834" s="8" t="s">
        <v>844</v>
      </c>
      <c r="E834" s="12" t="s">
        <v>1692</v>
      </c>
      <c r="F834" s="71">
        <f t="shared" si="15"/>
        <v>21870.487577639749</v>
      </c>
      <c r="G834" s="71">
        <v>7784</v>
      </c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s="2" customFormat="1" x14ac:dyDescent="0.3">
      <c r="A835" s="1"/>
      <c r="B835" s="8" t="s">
        <v>988</v>
      </c>
      <c r="C835" s="8" t="s">
        <v>949</v>
      </c>
      <c r="D835" s="8" t="s">
        <v>845</v>
      </c>
      <c r="E835" s="12" t="s">
        <v>1692</v>
      </c>
      <c r="F835" s="71">
        <f t="shared" si="15"/>
        <v>21870.487577639749</v>
      </c>
      <c r="G835" s="71">
        <v>7784</v>
      </c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s="2" customFormat="1" x14ac:dyDescent="0.3">
      <c r="A836" s="1"/>
      <c r="B836" s="8" t="s">
        <v>988</v>
      </c>
      <c r="C836" s="7" t="s">
        <v>25</v>
      </c>
      <c r="D836" s="8" t="s">
        <v>846</v>
      </c>
      <c r="E836" s="12" t="s">
        <v>1692</v>
      </c>
      <c r="F836" s="71">
        <f t="shared" si="15"/>
        <v>21870.487577639749</v>
      </c>
      <c r="G836" s="71">
        <v>7784</v>
      </c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s="2" customFormat="1" x14ac:dyDescent="0.3">
      <c r="A837" s="1"/>
      <c r="B837" s="8" t="s">
        <v>988</v>
      </c>
      <c r="C837" s="7" t="s">
        <v>25</v>
      </c>
      <c r="D837" s="8" t="s">
        <v>847</v>
      </c>
      <c r="E837" s="12" t="s">
        <v>1692</v>
      </c>
      <c r="F837" s="71">
        <f t="shared" si="15"/>
        <v>21870.487577639749</v>
      </c>
      <c r="G837" s="71">
        <v>7784</v>
      </c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s="2" customFormat="1" x14ac:dyDescent="0.3">
      <c r="A838" s="1"/>
      <c r="B838" s="8" t="s">
        <v>988</v>
      </c>
      <c r="C838" s="8" t="s">
        <v>949</v>
      </c>
      <c r="D838" s="8" t="s">
        <v>848</v>
      </c>
      <c r="E838" s="12" t="s">
        <v>1692</v>
      </c>
      <c r="F838" s="71">
        <f t="shared" si="15"/>
        <v>21870.487577639749</v>
      </c>
      <c r="G838" s="71">
        <v>7784</v>
      </c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s="2" customFormat="1" x14ac:dyDescent="0.3">
      <c r="A839" s="1"/>
      <c r="B839" s="8" t="s">
        <v>988</v>
      </c>
      <c r="C839" s="8" t="s">
        <v>959</v>
      </c>
      <c r="D839" s="8" t="s">
        <v>849</v>
      </c>
      <c r="E839" s="12" t="s">
        <v>1692</v>
      </c>
      <c r="F839" s="71">
        <f t="shared" si="15"/>
        <v>21870.487577639749</v>
      </c>
      <c r="G839" s="71">
        <v>7784</v>
      </c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s="2" customFormat="1" x14ac:dyDescent="0.3">
      <c r="A840" s="1"/>
      <c r="B840" s="8" t="s">
        <v>988</v>
      </c>
      <c r="C840" s="8" t="s">
        <v>959</v>
      </c>
      <c r="D840" s="8" t="s">
        <v>850</v>
      </c>
      <c r="E840" s="12" t="s">
        <v>1692</v>
      </c>
      <c r="F840" s="71">
        <f t="shared" si="15"/>
        <v>21870.487577639749</v>
      </c>
      <c r="G840" s="71">
        <v>7784</v>
      </c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s="2" customFormat="1" hidden="1" x14ac:dyDescent="0.3">
      <c r="A841" s="1"/>
      <c r="B841" s="8" t="s">
        <v>988</v>
      </c>
      <c r="C841" s="8" t="s">
        <v>949</v>
      </c>
      <c r="D841" s="8" t="s">
        <v>851</v>
      </c>
      <c r="E841" s="12" t="s">
        <v>1692</v>
      </c>
      <c r="F841" s="71"/>
      <c r="G841" s="7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s="2" customFormat="1" x14ac:dyDescent="0.3">
      <c r="A842" s="1"/>
      <c r="B842" s="8" t="s">
        <v>988</v>
      </c>
      <c r="C842" s="7" t="s">
        <v>25</v>
      </c>
      <c r="D842" s="8" t="s">
        <v>852</v>
      </c>
      <c r="E842" s="12" t="s">
        <v>1692</v>
      </c>
      <c r="F842" s="71">
        <f t="shared" si="15"/>
        <v>21870.487577639749</v>
      </c>
      <c r="G842" s="71">
        <v>7784</v>
      </c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s="2" customFormat="1" x14ac:dyDescent="0.3">
      <c r="A843" s="1"/>
      <c r="B843" s="8" t="s">
        <v>988</v>
      </c>
      <c r="C843" s="8" t="s">
        <v>953</v>
      </c>
      <c r="D843" s="8" t="s">
        <v>853</v>
      </c>
      <c r="E843" s="12" t="s">
        <v>1692</v>
      </c>
      <c r="F843" s="71">
        <f t="shared" si="15"/>
        <v>21870.487577639749</v>
      </c>
      <c r="G843" s="71">
        <v>7784</v>
      </c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s="2" customFormat="1" x14ac:dyDescent="0.3">
      <c r="A844" s="1"/>
      <c r="B844" s="8" t="s">
        <v>988</v>
      </c>
      <c r="C844" s="8" t="s">
        <v>953</v>
      </c>
      <c r="D844" s="8" t="s">
        <v>854</v>
      </c>
      <c r="E844" s="12" t="s">
        <v>1692</v>
      </c>
      <c r="F844" s="71">
        <f t="shared" si="15"/>
        <v>21870.487577639749</v>
      </c>
      <c r="G844" s="71">
        <v>7784</v>
      </c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s="2" customFormat="1" x14ac:dyDescent="0.3">
      <c r="A845" s="1"/>
      <c r="B845" s="8" t="s">
        <v>988</v>
      </c>
      <c r="C845" s="8" t="s">
        <v>967</v>
      </c>
      <c r="D845" s="8" t="s">
        <v>855</v>
      </c>
      <c r="E845" s="12" t="s">
        <v>1692</v>
      </c>
      <c r="F845" s="71">
        <f t="shared" si="15"/>
        <v>21870.487577639749</v>
      </c>
      <c r="G845" s="71">
        <v>7784</v>
      </c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s="2" customFormat="1" x14ac:dyDescent="0.3">
      <c r="A846" s="1"/>
      <c r="B846" s="8" t="s">
        <v>988</v>
      </c>
      <c r="C846" s="8" t="s">
        <v>958</v>
      </c>
      <c r="D846" s="8" t="s">
        <v>856</v>
      </c>
      <c r="E846" s="12" t="s">
        <v>1692</v>
      </c>
      <c r="F846" s="71">
        <f t="shared" si="15"/>
        <v>21870.487577639749</v>
      </c>
      <c r="G846" s="71">
        <v>7784</v>
      </c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s="2" customFormat="1" x14ac:dyDescent="0.3">
      <c r="A847" s="1"/>
      <c r="B847" s="8" t="s">
        <v>988</v>
      </c>
      <c r="C847" s="7" t="s">
        <v>25</v>
      </c>
      <c r="D847" s="8" t="s">
        <v>857</v>
      </c>
      <c r="E847" s="12" t="s">
        <v>1692</v>
      </c>
      <c r="F847" s="71">
        <f t="shared" si="15"/>
        <v>21870.487577639749</v>
      </c>
      <c r="G847" s="71">
        <v>7784</v>
      </c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s="2" customFormat="1" x14ac:dyDescent="0.3">
      <c r="A848" s="1"/>
      <c r="B848" s="8" t="s">
        <v>988</v>
      </c>
      <c r="C848" s="7" t="s">
        <v>25</v>
      </c>
      <c r="D848" s="8" t="s">
        <v>858</v>
      </c>
      <c r="E848" s="12" t="s">
        <v>1692</v>
      </c>
      <c r="F848" s="71">
        <f t="shared" si="15"/>
        <v>21870.487577639749</v>
      </c>
      <c r="G848" s="71">
        <v>7784</v>
      </c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s="2" customFormat="1" x14ac:dyDescent="0.3">
      <c r="A849" s="1"/>
      <c r="B849" s="8" t="s">
        <v>988</v>
      </c>
      <c r="C849" s="8" t="s">
        <v>967</v>
      </c>
      <c r="D849" s="8" t="s">
        <v>859</v>
      </c>
      <c r="E849" s="12" t="s">
        <v>1692</v>
      </c>
      <c r="F849" s="71">
        <f t="shared" si="15"/>
        <v>21870.487577639749</v>
      </c>
      <c r="G849" s="71">
        <v>7784</v>
      </c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s="2" customFormat="1" x14ac:dyDescent="0.3">
      <c r="A850" s="1"/>
      <c r="B850" s="8" t="s">
        <v>988</v>
      </c>
      <c r="C850" s="8" t="s">
        <v>963</v>
      </c>
      <c r="D850" s="8" t="s">
        <v>860</v>
      </c>
      <c r="E850" s="12" t="s">
        <v>1692</v>
      </c>
      <c r="F850" s="71">
        <f t="shared" si="15"/>
        <v>21870.487577639749</v>
      </c>
      <c r="G850" s="71">
        <v>0</v>
      </c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s="2" customFormat="1" x14ac:dyDescent="0.3">
      <c r="A851" s="1"/>
      <c r="B851" s="8" t="s">
        <v>988</v>
      </c>
      <c r="C851" s="8" t="s">
        <v>947</v>
      </c>
      <c r="D851" s="8" t="s">
        <v>861</v>
      </c>
      <c r="E851" s="12" t="s">
        <v>1692</v>
      </c>
      <c r="F851" s="71">
        <f t="shared" si="15"/>
        <v>21870.487577639749</v>
      </c>
      <c r="G851" s="71">
        <v>7784</v>
      </c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s="2" customFormat="1" x14ac:dyDescent="0.3">
      <c r="A852" s="1"/>
      <c r="B852" s="8" t="s">
        <v>988</v>
      </c>
      <c r="C852" s="8" t="s">
        <v>947</v>
      </c>
      <c r="D852" s="8" t="s">
        <v>862</v>
      </c>
      <c r="E852" s="12" t="s">
        <v>1692</v>
      </c>
      <c r="F852" s="71">
        <f t="shared" ref="F852:F914" si="16">352114.85/16.1</f>
        <v>21870.487577639749</v>
      </c>
      <c r="G852" s="71">
        <v>7784</v>
      </c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s="2" customFormat="1" x14ac:dyDescent="0.3">
      <c r="A853" s="1"/>
      <c r="B853" s="8" t="s">
        <v>988</v>
      </c>
      <c r="C853" s="8" t="s">
        <v>958</v>
      </c>
      <c r="D853" s="8" t="s">
        <v>863</v>
      </c>
      <c r="E853" s="12" t="s">
        <v>1692</v>
      </c>
      <c r="F853" s="71">
        <f t="shared" si="16"/>
        <v>21870.487577639749</v>
      </c>
      <c r="G853" s="71">
        <v>7784</v>
      </c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s="2" customFormat="1" x14ac:dyDescent="0.3">
      <c r="A854" s="1"/>
      <c r="B854" s="8" t="s">
        <v>988</v>
      </c>
      <c r="C854" s="7" t="s">
        <v>25</v>
      </c>
      <c r="D854" s="8" t="s">
        <v>864</v>
      </c>
      <c r="E854" s="12" t="s">
        <v>1692</v>
      </c>
      <c r="F854" s="71">
        <f t="shared" si="16"/>
        <v>21870.487577639749</v>
      </c>
      <c r="G854" s="71">
        <v>7784</v>
      </c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s="2" customFormat="1" x14ac:dyDescent="0.3">
      <c r="A855" s="1"/>
      <c r="B855" s="8" t="s">
        <v>988</v>
      </c>
      <c r="C855" s="8" t="s">
        <v>953</v>
      </c>
      <c r="D855" s="8" t="s">
        <v>865</v>
      </c>
      <c r="E855" s="12" t="s">
        <v>1692</v>
      </c>
      <c r="F855" s="71">
        <f t="shared" si="16"/>
        <v>21870.487577639749</v>
      </c>
      <c r="G855" s="71">
        <v>7784</v>
      </c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s="2" customFormat="1" x14ac:dyDescent="0.3">
      <c r="A856" s="1"/>
      <c r="B856" s="8" t="s">
        <v>988</v>
      </c>
      <c r="C856" s="8" t="s">
        <v>946</v>
      </c>
      <c r="D856" s="8" t="s">
        <v>866</v>
      </c>
      <c r="E856" s="12" t="s">
        <v>1692</v>
      </c>
      <c r="F856" s="71">
        <f t="shared" si="16"/>
        <v>21870.487577639749</v>
      </c>
      <c r="G856" s="71">
        <v>7784</v>
      </c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s="2" customFormat="1" x14ac:dyDescent="0.3">
      <c r="A857" s="1"/>
      <c r="B857" s="8" t="s">
        <v>988</v>
      </c>
      <c r="C857" s="8" t="s">
        <v>949</v>
      </c>
      <c r="D857" s="8" t="s">
        <v>867</v>
      </c>
      <c r="E857" s="12" t="s">
        <v>1692</v>
      </c>
      <c r="F857" s="71">
        <f t="shared" si="16"/>
        <v>21870.487577639749</v>
      </c>
      <c r="G857" s="71">
        <v>7784</v>
      </c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s="2" customFormat="1" x14ac:dyDescent="0.3">
      <c r="A858" s="1"/>
      <c r="B858" s="8" t="s">
        <v>988</v>
      </c>
      <c r="C858" s="7" t="s">
        <v>25</v>
      </c>
      <c r="D858" s="8" t="s">
        <v>868</v>
      </c>
      <c r="E858" s="12" t="s">
        <v>1692</v>
      </c>
      <c r="F858" s="71">
        <f t="shared" si="16"/>
        <v>21870.487577639749</v>
      </c>
      <c r="G858" s="71">
        <v>7784</v>
      </c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s="2" customFormat="1" hidden="1" x14ac:dyDescent="0.3">
      <c r="A859" s="1"/>
      <c r="B859" s="8" t="s">
        <v>988</v>
      </c>
      <c r="C859" s="8" t="s">
        <v>945</v>
      </c>
      <c r="D859" s="8" t="s">
        <v>869</v>
      </c>
      <c r="E859" s="12" t="s">
        <v>1692</v>
      </c>
      <c r="F859" s="71"/>
      <c r="G859" s="7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s="2" customFormat="1" x14ac:dyDescent="0.3">
      <c r="A860" s="1"/>
      <c r="B860" s="8" t="s">
        <v>988</v>
      </c>
      <c r="C860" s="8" t="s">
        <v>956</v>
      </c>
      <c r="D860" s="8" t="s">
        <v>870</v>
      </c>
      <c r="E860" s="12" t="s">
        <v>1692</v>
      </c>
      <c r="F860" s="71">
        <f t="shared" si="16"/>
        <v>21870.487577639749</v>
      </c>
      <c r="G860" s="71">
        <v>7784</v>
      </c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s="2" customFormat="1" x14ac:dyDescent="0.3">
      <c r="A861" s="1"/>
      <c r="B861" s="8" t="s">
        <v>988</v>
      </c>
      <c r="C861" s="8" t="s">
        <v>954</v>
      </c>
      <c r="D861" s="8" t="s">
        <v>871</v>
      </c>
      <c r="E861" s="12" t="s">
        <v>1692</v>
      </c>
      <c r="F861" s="71">
        <f t="shared" si="16"/>
        <v>21870.487577639749</v>
      </c>
      <c r="G861" s="71">
        <v>7784</v>
      </c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s="2" customFormat="1" x14ac:dyDescent="0.3">
      <c r="A862" s="1"/>
      <c r="B862" s="8" t="s">
        <v>988</v>
      </c>
      <c r="C862" s="8" t="s">
        <v>961</v>
      </c>
      <c r="D862" s="8" t="s">
        <v>872</v>
      </c>
      <c r="E862" s="12" t="s">
        <v>1692</v>
      </c>
      <c r="F862" s="71">
        <f t="shared" si="16"/>
        <v>21870.487577639749</v>
      </c>
      <c r="G862" s="71">
        <v>7784</v>
      </c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s="2" customFormat="1" x14ac:dyDescent="0.3">
      <c r="A863" s="1"/>
      <c r="B863" s="8" t="s">
        <v>988</v>
      </c>
      <c r="C863" s="7" t="s">
        <v>25</v>
      </c>
      <c r="D863" s="8" t="s">
        <v>873</v>
      </c>
      <c r="E863" s="12" t="s">
        <v>1692</v>
      </c>
      <c r="F863" s="71">
        <f t="shared" si="16"/>
        <v>21870.487577639749</v>
      </c>
      <c r="G863" s="71">
        <v>7784</v>
      </c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s="2" customFormat="1" x14ac:dyDescent="0.3">
      <c r="A864" s="1"/>
      <c r="B864" s="8" t="s">
        <v>988</v>
      </c>
      <c r="C864" s="8" t="s">
        <v>945</v>
      </c>
      <c r="D864" s="8" t="s">
        <v>874</v>
      </c>
      <c r="E864" s="12" t="s">
        <v>1692</v>
      </c>
      <c r="F864" s="71">
        <f t="shared" si="16"/>
        <v>21870.487577639749</v>
      </c>
      <c r="G864" s="71">
        <v>7784</v>
      </c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s="2" customFormat="1" x14ac:dyDescent="0.3">
      <c r="A865" s="1"/>
      <c r="B865" s="8" t="s">
        <v>988</v>
      </c>
      <c r="C865" s="8" t="s">
        <v>959</v>
      </c>
      <c r="D865" s="8" t="s">
        <v>875</v>
      </c>
      <c r="E865" s="12" t="s">
        <v>1692</v>
      </c>
      <c r="F865" s="71">
        <f t="shared" si="16"/>
        <v>21870.487577639749</v>
      </c>
      <c r="G865" s="71">
        <v>7784</v>
      </c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s="2" customFormat="1" x14ac:dyDescent="0.3">
      <c r="A866" s="1"/>
      <c r="B866" s="8" t="s">
        <v>988</v>
      </c>
      <c r="C866" s="8" t="s">
        <v>949</v>
      </c>
      <c r="D866" s="8" t="s">
        <v>876</v>
      </c>
      <c r="E866" s="12" t="s">
        <v>1692</v>
      </c>
      <c r="F866" s="71">
        <f t="shared" si="16"/>
        <v>21870.487577639749</v>
      </c>
      <c r="G866" s="71">
        <v>7784</v>
      </c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s="2" customFormat="1" x14ac:dyDescent="0.3">
      <c r="A867" s="1"/>
      <c r="B867" s="8" t="s">
        <v>988</v>
      </c>
      <c r="C867" s="8" t="s">
        <v>946</v>
      </c>
      <c r="D867" s="8" t="s">
        <v>877</v>
      </c>
      <c r="E867" s="12" t="s">
        <v>1692</v>
      </c>
      <c r="F867" s="71">
        <f t="shared" si="16"/>
        <v>21870.487577639749</v>
      </c>
      <c r="G867" s="71">
        <v>7784</v>
      </c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s="2" customFormat="1" x14ac:dyDescent="0.3">
      <c r="A868" s="1"/>
      <c r="B868" s="8" t="s">
        <v>988</v>
      </c>
      <c r="C868" s="8" t="s">
        <v>953</v>
      </c>
      <c r="D868" s="8" t="s">
        <v>878</v>
      </c>
      <c r="E868" s="12" t="s">
        <v>1692</v>
      </c>
      <c r="F868" s="71">
        <f t="shared" si="16"/>
        <v>21870.487577639749</v>
      </c>
      <c r="G868" s="71">
        <v>7784</v>
      </c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s="2" customFormat="1" x14ac:dyDescent="0.3">
      <c r="A869" s="1"/>
      <c r="B869" s="8" t="s">
        <v>988</v>
      </c>
      <c r="C869" s="8" t="s">
        <v>953</v>
      </c>
      <c r="D869" s="8" t="s">
        <v>879</v>
      </c>
      <c r="E869" s="12" t="s">
        <v>1692</v>
      </c>
      <c r="F869" s="71">
        <f t="shared" si="16"/>
        <v>21870.487577639749</v>
      </c>
      <c r="G869" s="71">
        <v>7784</v>
      </c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s="2" customFormat="1" x14ac:dyDescent="0.3">
      <c r="A870" s="1"/>
      <c r="B870" s="8" t="s">
        <v>988</v>
      </c>
      <c r="C870" s="7" t="s">
        <v>25</v>
      </c>
      <c r="D870" s="8" t="s">
        <v>880</v>
      </c>
      <c r="E870" s="12" t="s">
        <v>1692</v>
      </c>
      <c r="F870" s="71">
        <f t="shared" si="16"/>
        <v>21870.487577639749</v>
      </c>
      <c r="G870" s="71">
        <v>7784</v>
      </c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s="2" customFormat="1" x14ac:dyDescent="0.3">
      <c r="A871" s="1"/>
      <c r="B871" s="8" t="s">
        <v>988</v>
      </c>
      <c r="C871" s="8" t="s">
        <v>949</v>
      </c>
      <c r="D871" s="8" t="s">
        <v>881</v>
      </c>
      <c r="E871" s="12" t="s">
        <v>1692</v>
      </c>
      <c r="F871" s="71">
        <f t="shared" si="16"/>
        <v>21870.487577639749</v>
      </c>
      <c r="G871" s="71">
        <v>7784</v>
      </c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s="2" customFormat="1" x14ac:dyDescent="0.3">
      <c r="A872" s="1"/>
      <c r="B872" s="8" t="s">
        <v>988</v>
      </c>
      <c r="C872" s="8" t="s">
        <v>961</v>
      </c>
      <c r="D872" s="8" t="s">
        <v>882</v>
      </c>
      <c r="E872" s="12" t="s">
        <v>1692</v>
      </c>
      <c r="F872" s="71">
        <f t="shared" si="16"/>
        <v>21870.487577639749</v>
      </c>
      <c r="G872" s="71">
        <v>7784</v>
      </c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s="2" customFormat="1" x14ac:dyDescent="0.3">
      <c r="A873" s="1"/>
      <c r="B873" s="8" t="s">
        <v>988</v>
      </c>
      <c r="C873" s="7" t="s">
        <v>25</v>
      </c>
      <c r="D873" s="8" t="s">
        <v>883</v>
      </c>
      <c r="E873" s="12" t="s">
        <v>1692</v>
      </c>
      <c r="F873" s="71">
        <f t="shared" si="16"/>
        <v>21870.487577639749</v>
      </c>
      <c r="G873" s="71">
        <v>7784</v>
      </c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s="2" customFormat="1" x14ac:dyDescent="0.3">
      <c r="A874" s="1"/>
      <c r="B874" s="8" t="s">
        <v>988</v>
      </c>
      <c r="C874" s="8" t="s">
        <v>949</v>
      </c>
      <c r="D874" s="8" t="s">
        <v>884</v>
      </c>
      <c r="E874" s="12" t="s">
        <v>1692</v>
      </c>
      <c r="F874" s="71">
        <f t="shared" si="16"/>
        <v>21870.487577639749</v>
      </c>
      <c r="G874" s="71">
        <v>7784</v>
      </c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s="2" customFormat="1" x14ac:dyDescent="0.3">
      <c r="A875" s="1"/>
      <c r="B875" s="8" t="s">
        <v>988</v>
      </c>
      <c r="C875" s="8" t="s">
        <v>949</v>
      </c>
      <c r="D875" s="8" t="s">
        <v>885</v>
      </c>
      <c r="E875" s="12" t="s">
        <v>1692</v>
      </c>
      <c r="F875" s="71">
        <f t="shared" si="16"/>
        <v>21870.487577639749</v>
      </c>
      <c r="G875" s="71">
        <v>7784</v>
      </c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s="2" customFormat="1" x14ac:dyDescent="0.3">
      <c r="A876" s="1"/>
      <c r="B876" s="8" t="s">
        <v>988</v>
      </c>
      <c r="C876" s="7" t="s">
        <v>25</v>
      </c>
      <c r="D876" s="8" t="s">
        <v>886</v>
      </c>
      <c r="E876" s="12" t="s">
        <v>1692</v>
      </c>
      <c r="F876" s="71">
        <f t="shared" si="16"/>
        <v>21870.487577639749</v>
      </c>
      <c r="G876" s="71">
        <v>7118</v>
      </c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s="2" customFormat="1" x14ac:dyDescent="0.3">
      <c r="A877" s="1"/>
      <c r="B877" s="8" t="s">
        <v>988</v>
      </c>
      <c r="C877" s="7" t="s">
        <v>25</v>
      </c>
      <c r="D877" s="8" t="s">
        <v>887</v>
      </c>
      <c r="E877" s="12" t="s">
        <v>1692</v>
      </c>
      <c r="F877" s="71">
        <f t="shared" si="16"/>
        <v>21870.487577639749</v>
      </c>
      <c r="G877" s="71">
        <v>7784</v>
      </c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s="2" customFormat="1" x14ac:dyDescent="0.3">
      <c r="A878" s="1"/>
      <c r="B878" s="8" t="s">
        <v>988</v>
      </c>
      <c r="C878" s="7" t="s">
        <v>25</v>
      </c>
      <c r="D878" s="8" t="s">
        <v>888</v>
      </c>
      <c r="E878" s="12" t="s">
        <v>1692</v>
      </c>
      <c r="F878" s="71">
        <f t="shared" si="16"/>
        <v>21870.487577639749</v>
      </c>
      <c r="G878" s="71">
        <v>7784</v>
      </c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s="2" customFormat="1" x14ac:dyDescent="0.3">
      <c r="A879" s="1"/>
      <c r="B879" s="8" t="s">
        <v>988</v>
      </c>
      <c r="C879" s="8" t="s">
        <v>965</v>
      </c>
      <c r="D879" s="8" t="s">
        <v>889</v>
      </c>
      <c r="E879" s="12" t="s">
        <v>1692</v>
      </c>
      <c r="F879" s="71">
        <f t="shared" si="16"/>
        <v>21870.487577639749</v>
      </c>
      <c r="G879" s="71">
        <v>7784</v>
      </c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s="2" customFormat="1" x14ac:dyDescent="0.3">
      <c r="A880" s="1"/>
      <c r="B880" s="8" t="s">
        <v>988</v>
      </c>
      <c r="C880" s="8" t="s">
        <v>949</v>
      </c>
      <c r="D880" s="8" t="s">
        <v>890</v>
      </c>
      <c r="E880" s="12" t="s">
        <v>1692</v>
      </c>
      <c r="F880" s="71">
        <f t="shared" si="16"/>
        <v>21870.487577639749</v>
      </c>
      <c r="G880" s="71">
        <v>7784</v>
      </c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s="2" customFormat="1" x14ac:dyDescent="0.3">
      <c r="A881" s="1"/>
      <c r="B881" s="8" t="s">
        <v>988</v>
      </c>
      <c r="C881" s="8" t="s">
        <v>959</v>
      </c>
      <c r="D881" s="8" t="s">
        <v>626</v>
      </c>
      <c r="E881" s="12" t="s">
        <v>1692</v>
      </c>
      <c r="F881" s="71">
        <f t="shared" si="16"/>
        <v>21870.487577639749</v>
      </c>
      <c r="G881" s="71">
        <v>7784</v>
      </c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s="2" customFormat="1" x14ac:dyDescent="0.3">
      <c r="A882" s="1"/>
      <c r="B882" s="8" t="s">
        <v>988</v>
      </c>
      <c r="C882" s="7" t="s">
        <v>25</v>
      </c>
      <c r="D882" s="8" t="s">
        <v>891</v>
      </c>
      <c r="E882" s="12" t="s">
        <v>1692</v>
      </c>
      <c r="F882" s="71">
        <f t="shared" si="16"/>
        <v>21870.487577639749</v>
      </c>
      <c r="G882" s="71">
        <v>7784</v>
      </c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s="2" customFormat="1" x14ac:dyDescent="0.3">
      <c r="A883" s="1"/>
      <c r="B883" s="8" t="s">
        <v>988</v>
      </c>
      <c r="C883" s="7" t="s">
        <v>25</v>
      </c>
      <c r="D883" s="8" t="s">
        <v>892</v>
      </c>
      <c r="E883" s="12" t="s">
        <v>1692</v>
      </c>
      <c r="F883" s="71">
        <f t="shared" si="16"/>
        <v>21870.487577639749</v>
      </c>
      <c r="G883" s="71">
        <v>7784</v>
      </c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s="2" customFormat="1" x14ac:dyDescent="0.3">
      <c r="A884" s="1"/>
      <c r="B884" s="8" t="s">
        <v>988</v>
      </c>
      <c r="C884" s="7" t="s">
        <v>25</v>
      </c>
      <c r="D884" s="8" t="s">
        <v>893</v>
      </c>
      <c r="E884" s="12" t="s">
        <v>1692</v>
      </c>
      <c r="F884" s="71">
        <f t="shared" si="16"/>
        <v>21870.487577639749</v>
      </c>
      <c r="G884" s="71">
        <v>7784</v>
      </c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s="2" customFormat="1" x14ac:dyDescent="0.3">
      <c r="A885" s="1"/>
      <c r="B885" s="8" t="s">
        <v>988</v>
      </c>
      <c r="C885" s="7" t="s">
        <v>25</v>
      </c>
      <c r="D885" s="8" t="s">
        <v>894</v>
      </c>
      <c r="E885" s="12" t="s">
        <v>1692</v>
      </c>
      <c r="F885" s="71">
        <f t="shared" si="16"/>
        <v>21870.487577639749</v>
      </c>
      <c r="G885" s="71">
        <v>7784</v>
      </c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s="2" customFormat="1" x14ac:dyDescent="0.3">
      <c r="A886" s="1"/>
      <c r="B886" s="8" t="s">
        <v>988</v>
      </c>
      <c r="C886" s="7" t="s">
        <v>25</v>
      </c>
      <c r="D886" s="8" t="s">
        <v>895</v>
      </c>
      <c r="E886" s="12" t="s">
        <v>1692</v>
      </c>
      <c r="F886" s="71">
        <f t="shared" si="16"/>
        <v>21870.487577639749</v>
      </c>
      <c r="G886" s="71">
        <v>7784</v>
      </c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s="2" customFormat="1" x14ac:dyDescent="0.3">
      <c r="A887" s="1"/>
      <c r="B887" s="8" t="s">
        <v>988</v>
      </c>
      <c r="C887" s="8" t="s">
        <v>945</v>
      </c>
      <c r="D887" s="8" t="s">
        <v>896</v>
      </c>
      <c r="E887" s="12" t="s">
        <v>1692</v>
      </c>
      <c r="F887" s="71">
        <f t="shared" si="16"/>
        <v>21870.487577639749</v>
      </c>
      <c r="G887" s="71">
        <v>7784</v>
      </c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s="2" customFormat="1" x14ac:dyDescent="0.3">
      <c r="A888" s="1"/>
      <c r="B888" s="8" t="s">
        <v>988</v>
      </c>
      <c r="C888" s="8" t="s">
        <v>946</v>
      </c>
      <c r="D888" s="8" t="s">
        <v>897</v>
      </c>
      <c r="E888" s="12" t="s">
        <v>1692</v>
      </c>
      <c r="F888" s="71">
        <f t="shared" si="16"/>
        <v>21870.487577639749</v>
      </c>
      <c r="G888" s="71">
        <v>7784</v>
      </c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s="2" customFormat="1" x14ac:dyDescent="0.3">
      <c r="A889" s="1"/>
      <c r="B889" s="8" t="s">
        <v>988</v>
      </c>
      <c r="C889" s="7" t="s">
        <v>25</v>
      </c>
      <c r="D889" s="8" t="s">
        <v>898</v>
      </c>
      <c r="E889" s="12" t="s">
        <v>1692</v>
      </c>
      <c r="F889" s="71">
        <f t="shared" si="16"/>
        <v>21870.487577639749</v>
      </c>
      <c r="G889" s="71">
        <v>7784</v>
      </c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s="2" customFormat="1" x14ac:dyDescent="0.3">
      <c r="A890" s="1"/>
      <c r="B890" s="8" t="s">
        <v>988</v>
      </c>
      <c r="C890" s="8" t="s">
        <v>965</v>
      </c>
      <c r="D890" s="8" t="s">
        <v>899</v>
      </c>
      <c r="E890" s="12" t="s">
        <v>1692</v>
      </c>
      <c r="F890" s="71">
        <f t="shared" si="16"/>
        <v>21870.487577639749</v>
      </c>
      <c r="G890" s="71">
        <v>7784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s="2" customFormat="1" x14ac:dyDescent="0.3">
      <c r="A891" s="1"/>
      <c r="B891" s="8" t="s">
        <v>988</v>
      </c>
      <c r="C891" s="7" t="s">
        <v>25</v>
      </c>
      <c r="D891" s="8" t="s">
        <v>900</v>
      </c>
      <c r="E891" s="12" t="s">
        <v>1692</v>
      </c>
      <c r="F891" s="71">
        <f t="shared" si="16"/>
        <v>21870.487577639749</v>
      </c>
      <c r="G891" s="71">
        <v>7784</v>
      </c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s="2" customFormat="1" x14ac:dyDescent="0.3">
      <c r="A892" s="1"/>
      <c r="B892" s="8" t="s">
        <v>988</v>
      </c>
      <c r="C892" s="8" t="s">
        <v>959</v>
      </c>
      <c r="D892" s="8" t="s">
        <v>901</v>
      </c>
      <c r="E892" s="12" t="s">
        <v>1692</v>
      </c>
      <c r="F892" s="71">
        <f t="shared" si="16"/>
        <v>21870.487577639749</v>
      </c>
      <c r="G892" s="71">
        <v>7784</v>
      </c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s="2" customFormat="1" x14ac:dyDescent="0.3">
      <c r="A893" s="1"/>
      <c r="B893" s="8" t="s">
        <v>988</v>
      </c>
      <c r="C893" s="8" t="s">
        <v>947</v>
      </c>
      <c r="D893" s="8" t="s">
        <v>902</v>
      </c>
      <c r="E893" s="12" t="s">
        <v>1692</v>
      </c>
      <c r="F893" s="71">
        <f t="shared" si="16"/>
        <v>21870.487577639749</v>
      </c>
      <c r="G893" s="71">
        <v>7784</v>
      </c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s="2" customFormat="1" x14ac:dyDescent="0.3">
      <c r="A894" s="1"/>
      <c r="B894" s="8" t="s">
        <v>988</v>
      </c>
      <c r="C894" s="8" t="s">
        <v>958</v>
      </c>
      <c r="D894" s="8" t="s">
        <v>903</v>
      </c>
      <c r="E894" s="12" t="s">
        <v>1692</v>
      </c>
      <c r="F894" s="71">
        <f t="shared" si="16"/>
        <v>21870.487577639749</v>
      </c>
      <c r="G894" s="71">
        <v>3500</v>
      </c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s="2" customFormat="1" x14ac:dyDescent="0.3">
      <c r="A895" s="1"/>
      <c r="B895" s="8" t="s">
        <v>988</v>
      </c>
      <c r="C895" s="8" t="s">
        <v>958</v>
      </c>
      <c r="D895" s="8" t="s">
        <v>904</v>
      </c>
      <c r="E895" s="12" t="s">
        <v>1692</v>
      </c>
      <c r="F895" s="71">
        <f t="shared" si="16"/>
        <v>21870.487577639749</v>
      </c>
      <c r="G895" s="71">
        <v>7784</v>
      </c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s="2" customFormat="1" x14ac:dyDescent="0.3">
      <c r="A896" s="1"/>
      <c r="B896" s="8" t="s">
        <v>988</v>
      </c>
      <c r="C896" s="8" t="s">
        <v>965</v>
      </c>
      <c r="D896" s="8" t="s">
        <v>905</v>
      </c>
      <c r="E896" s="12" t="s">
        <v>1692</v>
      </c>
      <c r="F896" s="71">
        <f t="shared" si="16"/>
        <v>21870.487577639749</v>
      </c>
      <c r="G896" s="71">
        <v>7784</v>
      </c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s="2" customFormat="1" x14ac:dyDescent="0.3">
      <c r="A897" s="1"/>
      <c r="B897" s="8" t="s">
        <v>988</v>
      </c>
      <c r="C897" s="8" t="s">
        <v>965</v>
      </c>
      <c r="D897" s="8" t="s">
        <v>906</v>
      </c>
      <c r="E897" s="12" t="s">
        <v>1692</v>
      </c>
      <c r="F897" s="71">
        <f t="shared" si="16"/>
        <v>21870.487577639749</v>
      </c>
      <c r="G897" s="71">
        <v>7784</v>
      </c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s="2" customFormat="1" hidden="1" x14ac:dyDescent="0.3">
      <c r="A898" s="1"/>
      <c r="B898" s="8" t="s">
        <v>988</v>
      </c>
      <c r="C898" s="8" t="s">
        <v>953</v>
      </c>
      <c r="D898" s="8" t="s">
        <v>907</v>
      </c>
      <c r="E898" s="12" t="s">
        <v>1692</v>
      </c>
      <c r="F898" s="71"/>
      <c r="G898" s="7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s="2" customFormat="1" x14ac:dyDescent="0.3">
      <c r="A899" s="1"/>
      <c r="B899" s="8" t="s">
        <v>988</v>
      </c>
      <c r="C899" s="7" t="s">
        <v>25</v>
      </c>
      <c r="D899" s="8" t="s">
        <v>908</v>
      </c>
      <c r="E899" s="12" t="s">
        <v>1692</v>
      </c>
      <c r="F899" s="71">
        <f t="shared" si="16"/>
        <v>21870.487577639749</v>
      </c>
      <c r="G899" s="71">
        <v>7784</v>
      </c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s="2" customFormat="1" x14ac:dyDescent="0.3">
      <c r="A900" s="1"/>
      <c r="B900" s="8" t="s">
        <v>988</v>
      </c>
      <c r="C900" s="8" t="s">
        <v>965</v>
      </c>
      <c r="D900" s="8" t="s">
        <v>909</v>
      </c>
      <c r="E900" s="12" t="s">
        <v>1692</v>
      </c>
      <c r="F900" s="71">
        <f t="shared" si="16"/>
        <v>21870.487577639749</v>
      </c>
      <c r="G900" s="71">
        <v>7784</v>
      </c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s="2" customFormat="1" x14ac:dyDescent="0.3">
      <c r="A901" s="1"/>
      <c r="B901" s="8" t="s">
        <v>988</v>
      </c>
      <c r="C901" s="7" t="s">
        <v>25</v>
      </c>
      <c r="D901" s="8" t="s">
        <v>910</v>
      </c>
      <c r="E901" s="12" t="s">
        <v>1692</v>
      </c>
      <c r="F901" s="71">
        <f t="shared" si="16"/>
        <v>21870.487577639749</v>
      </c>
      <c r="G901" s="71">
        <v>7784</v>
      </c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s="2" customFormat="1" x14ac:dyDescent="0.3">
      <c r="A902" s="1"/>
      <c r="B902" s="8" t="s">
        <v>988</v>
      </c>
      <c r="C902" s="8" t="s">
        <v>945</v>
      </c>
      <c r="D902" s="8" t="s">
        <v>911</v>
      </c>
      <c r="E902" s="12" t="s">
        <v>1692</v>
      </c>
      <c r="F902" s="71">
        <f t="shared" si="16"/>
        <v>21870.487577639749</v>
      </c>
      <c r="G902" s="71">
        <v>7784</v>
      </c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s="2" customFormat="1" x14ac:dyDescent="0.3">
      <c r="A903" s="1"/>
      <c r="B903" s="8" t="s">
        <v>988</v>
      </c>
      <c r="C903" s="8" t="s">
        <v>967</v>
      </c>
      <c r="D903" s="8" t="s">
        <v>912</v>
      </c>
      <c r="E903" s="12" t="s">
        <v>1692</v>
      </c>
      <c r="F903" s="71">
        <f t="shared" si="16"/>
        <v>21870.487577639749</v>
      </c>
      <c r="G903" s="71">
        <v>7784</v>
      </c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s="2" customFormat="1" hidden="1" x14ac:dyDescent="0.3">
      <c r="A904" s="1"/>
      <c r="B904" s="8" t="s">
        <v>988</v>
      </c>
      <c r="C904" s="8" t="s">
        <v>963</v>
      </c>
      <c r="D904" s="8" t="s">
        <v>913</v>
      </c>
      <c r="E904" s="12" t="s">
        <v>1692</v>
      </c>
      <c r="F904" s="71"/>
      <c r="G904" s="7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s="2" customFormat="1" x14ac:dyDescent="0.3">
      <c r="A905" s="1"/>
      <c r="B905" s="8" t="s">
        <v>988</v>
      </c>
      <c r="C905" s="7" t="s">
        <v>25</v>
      </c>
      <c r="D905" s="8" t="s">
        <v>914</v>
      </c>
      <c r="E905" s="12" t="s">
        <v>1692</v>
      </c>
      <c r="F905" s="71">
        <f t="shared" si="16"/>
        <v>21870.487577639749</v>
      </c>
      <c r="G905" s="71">
        <v>7784</v>
      </c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s="2" customFormat="1" x14ac:dyDescent="0.3">
      <c r="A906" s="1"/>
      <c r="B906" s="8" t="s">
        <v>988</v>
      </c>
      <c r="C906" s="8" t="s">
        <v>947</v>
      </c>
      <c r="D906" s="8" t="s">
        <v>915</v>
      </c>
      <c r="E906" s="12" t="s">
        <v>1692</v>
      </c>
      <c r="F906" s="71">
        <f t="shared" si="16"/>
        <v>21870.487577639749</v>
      </c>
      <c r="G906" s="71">
        <v>7784</v>
      </c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s="2" customFormat="1" x14ac:dyDescent="0.3">
      <c r="A907" s="1"/>
      <c r="B907" s="8" t="s">
        <v>988</v>
      </c>
      <c r="C907" s="8" t="s">
        <v>963</v>
      </c>
      <c r="D907" s="8" t="s">
        <v>916</v>
      </c>
      <c r="E907" s="12" t="s">
        <v>1692</v>
      </c>
      <c r="F907" s="71">
        <f t="shared" si="16"/>
        <v>21870.487577639749</v>
      </c>
      <c r="G907" s="71">
        <v>7784</v>
      </c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s="2" customFormat="1" x14ac:dyDescent="0.3">
      <c r="A908" s="1"/>
      <c r="B908" s="8" t="s">
        <v>988</v>
      </c>
      <c r="C908" s="8" t="s">
        <v>953</v>
      </c>
      <c r="D908" s="8" t="s">
        <v>917</v>
      </c>
      <c r="E908" s="12" t="s">
        <v>1692</v>
      </c>
      <c r="F908" s="71">
        <f t="shared" si="16"/>
        <v>21870.487577639749</v>
      </c>
      <c r="G908" s="71">
        <v>3500</v>
      </c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s="2" customFormat="1" x14ac:dyDescent="0.3">
      <c r="A909" s="1"/>
      <c r="B909" s="8" t="s">
        <v>988</v>
      </c>
      <c r="C909" s="8" t="s">
        <v>953</v>
      </c>
      <c r="D909" s="8" t="s">
        <v>918</v>
      </c>
      <c r="E909" s="12" t="s">
        <v>1692</v>
      </c>
      <c r="F909" s="71">
        <f t="shared" si="16"/>
        <v>21870.487577639749</v>
      </c>
      <c r="G909" s="71">
        <v>3500</v>
      </c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s="2" customFormat="1" x14ac:dyDescent="0.3">
      <c r="A910" s="1"/>
      <c r="B910" s="8" t="s">
        <v>988</v>
      </c>
      <c r="C910" s="8" t="s">
        <v>953</v>
      </c>
      <c r="D910" s="8" t="s">
        <v>919</v>
      </c>
      <c r="E910" s="12" t="s">
        <v>1692</v>
      </c>
      <c r="F910" s="71">
        <f t="shared" si="16"/>
        <v>21870.487577639749</v>
      </c>
      <c r="G910" s="71">
        <v>3500</v>
      </c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s="2" customFormat="1" x14ac:dyDescent="0.3">
      <c r="A911" s="1"/>
      <c r="B911" s="8" t="s">
        <v>988</v>
      </c>
      <c r="C911" s="8" t="s">
        <v>953</v>
      </c>
      <c r="D911" s="8" t="s">
        <v>920</v>
      </c>
      <c r="E911" s="12" t="s">
        <v>1692</v>
      </c>
      <c r="F911" s="71">
        <f t="shared" si="16"/>
        <v>21870.487577639749</v>
      </c>
      <c r="G911" s="71">
        <v>3500</v>
      </c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s="2" customFormat="1" x14ac:dyDescent="0.3">
      <c r="A912" s="1"/>
      <c r="B912" s="8" t="s">
        <v>988</v>
      </c>
      <c r="C912" s="8" t="s">
        <v>953</v>
      </c>
      <c r="D912" s="8" t="s">
        <v>921</v>
      </c>
      <c r="E912" s="12" t="s">
        <v>1692</v>
      </c>
      <c r="F912" s="71">
        <f t="shared" si="16"/>
        <v>21870.487577639749</v>
      </c>
      <c r="G912" s="71">
        <v>3500</v>
      </c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s="2" customFormat="1" x14ac:dyDescent="0.3">
      <c r="A913" s="1"/>
      <c r="B913" s="8" t="s">
        <v>988</v>
      </c>
      <c r="C913" s="8" t="s">
        <v>953</v>
      </c>
      <c r="D913" s="8" t="s">
        <v>922</v>
      </c>
      <c r="E913" s="12" t="s">
        <v>1692</v>
      </c>
      <c r="F913" s="71">
        <f t="shared" si="16"/>
        <v>21870.487577639749</v>
      </c>
      <c r="G913" s="71">
        <v>3500</v>
      </c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s="2" customFormat="1" x14ac:dyDescent="0.3">
      <c r="A914" s="1"/>
      <c r="B914" s="8" t="s">
        <v>988</v>
      </c>
      <c r="C914" s="8" t="s">
        <v>953</v>
      </c>
      <c r="D914" s="8" t="s">
        <v>923</v>
      </c>
      <c r="E914" s="12" t="s">
        <v>1692</v>
      </c>
      <c r="F914" s="71">
        <f t="shared" si="16"/>
        <v>21870.487577639749</v>
      </c>
      <c r="G914" s="71">
        <v>3500</v>
      </c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s="2" customFormat="1" x14ac:dyDescent="0.3">
      <c r="A915" s="1"/>
      <c r="B915" s="8" t="s">
        <v>988</v>
      </c>
      <c r="C915" s="8" t="s">
        <v>953</v>
      </c>
      <c r="D915" s="8" t="s">
        <v>924</v>
      </c>
      <c r="E915" s="12" t="s">
        <v>1692</v>
      </c>
      <c r="F915" s="71">
        <f t="shared" ref="F915:F960" si="17">352114.85/16.1</f>
        <v>21870.487577639749</v>
      </c>
      <c r="G915" s="71">
        <v>3500</v>
      </c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s="2" customFormat="1" x14ac:dyDescent="0.3">
      <c r="A916" s="1"/>
      <c r="B916" s="8" t="s">
        <v>988</v>
      </c>
      <c r="C916" s="8" t="s">
        <v>953</v>
      </c>
      <c r="D916" s="8" t="s">
        <v>925</v>
      </c>
      <c r="E916" s="12" t="s">
        <v>1692</v>
      </c>
      <c r="F916" s="71">
        <f t="shared" si="17"/>
        <v>21870.487577639749</v>
      </c>
      <c r="G916" s="71">
        <v>3500</v>
      </c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s="2" customFormat="1" x14ac:dyDescent="0.3">
      <c r="A917" s="1"/>
      <c r="B917" s="8" t="s">
        <v>988</v>
      </c>
      <c r="C917" s="8" t="s">
        <v>953</v>
      </c>
      <c r="D917" s="8" t="s">
        <v>926</v>
      </c>
      <c r="E917" s="12" t="s">
        <v>1692</v>
      </c>
      <c r="F917" s="71">
        <f t="shared" si="17"/>
        <v>21870.487577639749</v>
      </c>
      <c r="G917" s="71">
        <v>3500</v>
      </c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s="2" customFormat="1" x14ac:dyDescent="0.3">
      <c r="A918" s="1"/>
      <c r="B918" s="8" t="s">
        <v>988</v>
      </c>
      <c r="C918" s="8" t="s">
        <v>953</v>
      </c>
      <c r="D918" s="8" t="s">
        <v>927</v>
      </c>
      <c r="E918" s="12" t="s">
        <v>1692</v>
      </c>
      <c r="F918" s="71">
        <f t="shared" si="17"/>
        <v>21870.487577639749</v>
      </c>
      <c r="G918" s="71">
        <v>3500</v>
      </c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s="2" customFormat="1" x14ac:dyDescent="0.3">
      <c r="A919" s="1"/>
      <c r="B919" s="8" t="s">
        <v>988</v>
      </c>
      <c r="C919" s="8" t="s">
        <v>953</v>
      </c>
      <c r="D919" s="8" t="s">
        <v>928</v>
      </c>
      <c r="E919" s="12" t="s">
        <v>1692</v>
      </c>
      <c r="F919" s="71">
        <f t="shared" si="17"/>
        <v>21870.487577639749</v>
      </c>
      <c r="G919" s="71">
        <v>3500</v>
      </c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s="2" customFormat="1" x14ac:dyDescent="0.3">
      <c r="A920" s="1"/>
      <c r="B920" s="8" t="s">
        <v>988</v>
      </c>
      <c r="C920" s="8" t="s">
        <v>953</v>
      </c>
      <c r="D920" s="8" t="s">
        <v>929</v>
      </c>
      <c r="E920" s="12" t="s">
        <v>1692</v>
      </c>
      <c r="F920" s="71">
        <f t="shared" si="17"/>
        <v>21870.487577639749</v>
      </c>
      <c r="G920" s="71">
        <v>3500</v>
      </c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s="2" customFormat="1" x14ac:dyDescent="0.3">
      <c r="A921" s="1"/>
      <c r="B921" s="8" t="s">
        <v>988</v>
      </c>
      <c r="C921" s="8" t="s">
        <v>953</v>
      </c>
      <c r="D921" s="8" t="s">
        <v>930</v>
      </c>
      <c r="E921" s="12" t="s">
        <v>1692</v>
      </c>
      <c r="F921" s="71">
        <f t="shared" si="17"/>
        <v>21870.487577639749</v>
      </c>
      <c r="G921" s="71">
        <v>3500</v>
      </c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s="2" customFormat="1" x14ac:dyDescent="0.3">
      <c r="A922" s="1"/>
      <c r="B922" s="8" t="s">
        <v>988</v>
      </c>
      <c r="C922" s="8" t="s">
        <v>953</v>
      </c>
      <c r="D922" s="8" t="s">
        <v>931</v>
      </c>
      <c r="E922" s="12" t="s">
        <v>1692</v>
      </c>
      <c r="F922" s="71">
        <f t="shared" si="17"/>
        <v>21870.487577639749</v>
      </c>
      <c r="G922" s="71">
        <v>3500</v>
      </c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s="2" customFormat="1" x14ac:dyDescent="0.3">
      <c r="A923" s="1"/>
      <c r="B923" s="8" t="s">
        <v>988</v>
      </c>
      <c r="C923" s="8" t="s">
        <v>953</v>
      </c>
      <c r="D923" s="8" t="s">
        <v>932</v>
      </c>
      <c r="E923" s="12" t="s">
        <v>1692</v>
      </c>
      <c r="F923" s="71">
        <f t="shared" si="17"/>
        <v>21870.487577639749</v>
      </c>
      <c r="G923" s="71">
        <v>3500</v>
      </c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s="2" customFormat="1" x14ac:dyDescent="0.3">
      <c r="A924" s="1"/>
      <c r="B924" s="8" t="s">
        <v>988</v>
      </c>
      <c r="C924" s="8" t="s">
        <v>953</v>
      </c>
      <c r="D924" s="8" t="s">
        <v>933</v>
      </c>
      <c r="E924" s="12" t="s">
        <v>1692</v>
      </c>
      <c r="F924" s="71">
        <f t="shared" si="17"/>
        <v>21870.487577639749</v>
      </c>
      <c r="G924" s="71">
        <v>3500</v>
      </c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s="2" customFormat="1" x14ac:dyDescent="0.3">
      <c r="A925" s="1"/>
      <c r="B925" s="8" t="s">
        <v>988</v>
      </c>
      <c r="C925" s="8" t="s">
        <v>953</v>
      </c>
      <c r="D925" s="8" t="s">
        <v>934</v>
      </c>
      <c r="E925" s="12" t="s">
        <v>1692</v>
      </c>
      <c r="F925" s="71">
        <f t="shared" si="17"/>
        <v>21870.487577639749</v>
      </c>
      <c r="G925" s="71">
        <v>3500</v>
      </c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s="2" customFormat="1" x14ac:dyDescent="0.3">
      <c r="A926" s="1"/>
      <c r="B926" s="8" t="s">
        <v>988</v>
      </c>
      <c r="C926" s="8" t="s">
        <v>953</v>
      </c>
      <c r="D926" s="8" t="s">
        <v>935</v>
      </c>
      <c r="E926" s="12" t="s">
        <v>1692</v>
      </c>
      <c r="F926" s="71">
        <f t="shared" si="17"/>
        <v>21870.487577639749</v>
      </c>
      <c r="G926" s="71">
        <v>3500</v>
      </c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s="2" customFormat="1" x14ac:dyDescent="0.3">
      <c r="A927" s="1"/>
      <c r="B927" s="8" t="s">
        <v>988</v>
      </c>
      <c r="C927" s="8" t="s">
        <v>953</v>
      </c>
      <c r="D927" s="8" t="s">
        <v>936</v>
      </c>
      <c r="E927" s="12" t="s">
        <v>1692</v>
      </c>
      <c r="F927" s="71">
        <f t="shared" si="17"/>
        <v>21870.487577639749</v>
      </c>
      <c r="G927" s="71">
        <v>3500</v>
      </c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s="2" customFormat="1" x14ac:dyDescent="0.3">
      <c r="A928" s="1"/>
      <c r="B928" s="8" t="s">
        <v>988</v>
      </c>
      <c r="C928" s="8" t="s">
        <v>953</v>
      </c>
      <c r="D928" s="8" t="s">
        <v>937</v>
      </c>
      <c r="E928" s="12" t="s">
        <v>1692</v>
      </c>
      <c r="F928" s="71">
        <f t="shared" si="17"/>
        <v>21870.487577639749</v>
      </c>
      <c r="G928" s="71">
        <v>3500</v>
      </c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s="2" customFormat="1" x14ac:dyDescent="0.3">
      <c r="A929" s="1"/>
      <c r="B929" s="8" t="s">
        <v>988</v>
      </c>
      <c r="C929" s="8" t="s">
        <v>953</v>
      </c>
      <c r="D929" s="8" t="s">
        <v>938</v>
      </c>
      <c r="E929" s="12" t="s">
        <v>1692</v>
      </c>
      <c r="F929" s="71">
        <f t="shared" si="17"/>
        <v>21870.487577639749</v>
      </c>
      <c r="G929" s="71">
        <v>3500</v>
      </c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s="2" customFormat="1" x14ac:dyDescent="0.3">
      <c r="A930" s="1"/>
      <c r="B930" s="8" t="s">
        <v>988</v>
      </c>
      <c r="C930" s="8" t="s">
        <v>953</v>
      </c>
      <c r="D930" s="8" t="s">
        <v>939</v>
      </c>
      <c r="E930" s="12" t="s">
        <v>1692</v>
      </c>
      <c r="F930" s="71">
        <f t="shared" si="17"/>
        <v>21870.487577639749</v>
      </c>
      <c r="G930" s="71">
        <v>3500</v>
      </c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s="2" customFormat="1" x14ac:dyDescent="0.3">
      <c r="A931" s="1"/>
      <c r="B931" s="8" t="s">
        <v>988</v>
      </c>
      <c r="C931" s="8" t="s">
        <v>953</v>
      </c>
      <c r="D931" s="8" t="s">
        <v>940</v>
      </c>
      <c r="E931" s="12" t="s">
        <v>1692</v>
      </c>
      <c r="F931" s="71">
        <f t="shared" si="17"/>
        <v>21870.487577639749</v>
      </c>
      <c r="G931" s="71">
        <v>3500</v>
      </c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s="2" customFormat="1" x14ac:dyDescent="0.3">
      <c r="A932" s="1"/>
      <c r="B932" s="8" t="s">
        <v>988</v>
      </c>
      <c r="C932" s="8" t="s">
        <v>953</v>
      </c>
      <c r="D932" s="8" t="s">
        <v>941</v>
      </c>
      <c r="E932" s="12" t="s">
        <v>1692</v>
      </c>
      <c r="F932" s="71">
        <f t="shared" si="17"/>
        <v>21870.487577639749</v>
      </c>
      <c r="G932" s="71">
        <v>3500</v>
      </c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s="2" customFormat="1" x14ac:dyDescent="0.3">
      <c r="A933" s="1"/>
      <c r="B933" s="8" t="s">
        <v>988</v>
      </c>
      <c r="C933" s="8" t="s">
        <v>953</v>
      </c>
      <c r="D933" s="8" t="s">
        <v>942</v>
      </c>
      <c r="E933" s="12" t="s">
        <v>1692</v>
      </c>
      <c r="F933" s="71">
        <f t="shared" si="17"/>
        <v>21870.487577639749</v>
      </c>
      <c r="G933" s="71">
        <v>3500</v>
      </c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s="2" customFormat="1" x14ac:dyDescent="0.3">
      <c r="A934" s="1"/>
      <c r="B934" s="8" t="s">
        <v>988</v>
      </c>
      <c r="C934" s="8" t="s">
        <v>953</v>
      </c>
      <c r="D934" s="8" t="s">
        <v>943</v>
      </c>
      <c r="E934" s="12" t="s">
        <v>1692</v>
      </c>
      <c r="F934" s="71">
        <f t="shared" si="17"/>
        <v>21870.487577639749</v>
      </c>
      <c r="G934" s="71">
        <v>3500</v>
      </c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s="2" customFormat="1" x14ac:dyDescent="0.3">
      <c r="A935" s="1"/>
      <c r="B935" s="8" t="s">
        <v>988</v>
      </c>
      <c r="C935" s="8" t="s">
        <v>953</v>
      </c>
      <c r="D935" s="8" t="s">
        <v>944</v>
      </c>
      <c r="E935" s="12" t="s">
        <v>1692</v>
      </c>
      <c r="F935" s="71">
        <f t="shared" si="17"/>
        <v>21870.487577639749</v>
      </c>
      <c r="G935" s="71">
        <v>3500</v>
      </c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s="2" customFormat="1" x14ac:dyDescent="0.3">
      <c r="A936" s="1"/>
      <c r="B936" s="8" t="s">
        <v>988</v>
      </c>
      <c r="C936" s="8" t="s">
        <v>954</v>
      </c>
      <c r="D936" s="8" t="s">
        <v>968</v>
      </c>
      <c r="E936" s="12" t="s">
        <v>1692</v>
      </c>
      <c r="F936" s="71">
        <f t="shared" si="17"/>
        <v>21870.487577639749</v>
      </c>
      <c r="G936" s="71">
        <v>4284</v>
      </c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s="2" customFormat="1" x14ac:dyDescent="0.3">
      <c r="A937" s="1"/>
      <c r="B937" s="8" t="s">
        <v>988</v>
      </c>
      <c r="C937" s="7" t="s">
        <v>25</v>
      </c>
      <c r="D937" s="8" t="s">
        <v>969</v>
      </c>
      <c r="E937" s="12" t="s">
        <v>1692</v>
      </c>
      <c r="F937" s="71">
        <f t="shared" si="17"/>
        <v>21870.487577639749</v>
      </c>
      <c r="G937" s="71">
        <v>3618</v>
      </c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s="2" customFormat="1" x14ac:dyDescent="0.3">
      <c r="A938" s="1"/>
      <c r="B938" s="8" t="s">
        <v>988</v>
      </c>
      <c r="C938" s="7" t="s">
        <v>25</v>
      </c>
      <c r="D938" s="8" t="s">
        <v>970</v>
      </c>
      <c r="E938" s="12" t="s">
        <v>1692</v>
      </c>
      <c r="F938" s="71">
        <f t="shared" si="17"/>
        <v>21870.487577639749</v>
      </c>
      <c r="G938" s="71">
        <v>4284</v>
      </c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s="2" customFormat="1" x14ac:dyDescent="0.3">
      <c r="A939" s="1"/>
      <c r="B939" s="8" t="s">
        <v>988</v>
      </c>
      <c r="C939" s="7" t="s">
        <v>25</v>
      </c>
      <c r="D939" s="70" t="s">
        <v>2920</v>
      </c>
      <c r="E939" s="12" t="s">
        <v>1692</v>
      </c>
      <c r="F939" s="71">
        <f t="shared" si="17"/>
        <v>21870.487577639749</v>
      </c>
      <c r="G939" s="71">
        <v>3500</v>
      </c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s="2" customFormat="1" x14ac:dyDescent="0.3">
      <c r="A940" s="1"/>
      <c r="B940" s="8" t="s">
        <v>988</v>
      </c>
      <c r="C940" s="8" t="s">
        <v>950</v>
      </c>
      <c r="D940" s="8" t="s">
        <v>971</v>
      </c>
      <c r="E940" s="12" t="s">
        <v>1692</v>
      </c>
      <c r="F940" s="71">
        <f t="shared" si="17"/>
        <v>21870.487577639749</v>
      </c>
      <c r="G940" s="71">
        <v>4284</v>
      </c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s="2" customFormat="1" x14ac:dyDescent="0.3">
      <c r="A941" s="1"/>
      <c r="B941" s="8" t="s">
        <v>988</v>
      </c>
      <c r="C941" s="8" t="s">
        <v>945</v>
      </c>
      <c r="D941" s="8" t="s">
        <v>972</v>
      </c>
      <c r="E941" s="12" t="s">
        <v>1692</v>
      </c>
      <c r="F941" s="71">
        <f t="shared" si="17"/>
        <v>21870.487577639749</v>
      </c>
      <c r="G941" s="71">
        <v>7784</v>
      </c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s="2" customFormat="1" x14ac:dyDescent="0.3">
      <c r="A942" s="1"/>
      <c r="B942" s="8" t="s">
        <v>988</v>
      </c>
      <c r="C942" s="8" t="s">
        <v>945</v>
      </c>
      <c r="D942" s="8" t="s">
        <v>973</v>
      </c>
      <c r="E942" s="12" t="s">
        <v>1692</v>
      </c>
      <c r="F942" s="71">
        <f t="shared" si="17"/>
        <v>21870.487577639749</v>
      </c>
      <c r="G942" s="71">
        <v>4284</v>
      </c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s="2" customFormat="1" x14ac:dyDescent="0.3">
      <c r="A943" s="1"/>
      <c r="B943" s="8" t="s">
        <v>988</v>
      </c>
      <c r="C943" s="7" t="s">
        <v>25</v>
      </c>
      <c r="D943" s="8" t="s">
        <v>974</v>
      </c>
      <c r="E943" s="12" t="s">
        <v>1692</v>
      </c>
      <c r="F943" s="71">
        <f t="shared" si="17"/>
        <v>21870.487577639749</v>
      </c>
      <c r="G943" s="71">
        <v>4284</v>
      </c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s="2" customFormat="1" x14ac:dyDescent="0.3">
      <c r="A944" s="1"/>
      <c r="B944" s="8" t="s">
        <v>988</v>
      </c>
      <c r="C944" s="7" t="s">
        <v>25</v>
      </c>
      <c r="D944" s="8" t="s">
        <v>975</v>
      </c>
      <c r="E944" s="12" t="s">
        <v>1692</v>
      </c>
      <c r="F944" s="71">
        <f t="shared" si="17"/>
        <v>21870.487577639749</v>
      </c>
      <c r="G944" s="71">
        <v>4284</v>
      </c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s="2" customFormat="1" x14ac:dyDescent="0.3">
      <c r="A945" s="1"/>
      <c r="B945" s="8" t="s">
        <v>988</v>
      </c>
      <c r="C945" s="8" t="s">
        <v>965</v>
      </c>
      <c r="D945" s="8" t="s">
        <v>976</v>
      </c>
      <c r="E945" s="12" t="s">
        <v>1692</v>
      </c>
      <c r="F945" s="71">
        <f t="shared" si="17"/>
        <v>21870.487577639749</v>
      </c>
      <c r="G945" s="71">
        <v>4284</v>
      </c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s="2" customFormat="1" x14ac:dyDescent="0.3">
      <c r="A946" s="1"/>
      <c r="B946" s="8" t="s">
        <v>988</v>
      </c>
      <c r="C946" s="8" t="s">
        <v>958</v>
      </c>
      <c r="D946" s="8" t="s">
        <v>977</v>
      </c>
      <c r="E946" s="12" t="s">
        <v>1692</v>
      </c>
      <c r="F946" s="71">
        <f t="shared" si="17"/>
        <v>21870.487577639749</v>
      </c>
      <c r="G946" s="71">
        <v>4284</v>
      </c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s="2" customFormat="1" hidden="1" x14ac:dyDescent="0.3">
      <c r="A947" s="1"/>
      <c r="B947" s="8" t="s">
        <v>988</v>
      </c>
      <c r="C947" s="7" t="s">
        <v>25</v>
      </c>
      <c r="D947" s="8" t="s">
        <v>978</v>
      </c>
      <c r="E947" s="12" t="s">
        <v>1692</v>
      </c>
      <c r="F947" s="71"/>
      <c r="G947" s="7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s="2" customFormat="1" x14ac:dyDescent="0.3">
      <c r="A948" s="1"/>
      <c r="B948" s="8" t="s">
        <v>988</v>
      </c>
      <c r="C948" s="8" t="s">
        <v>965</v>
      </c>
      <c r="D948" s="8" t="s">
        <v>979</v>
      </c>
      <c r="E948" s="12" t="s">
        <v>1692</v>
      </c>
      <c r="F948" s="71">
        <f t="shared" si="17"/>
        <v>21870.487577639749</v>
      </c>
      <c r="G948" s="71">
        <v>7784</v>
      </c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s="2" customFormat="1" x14ac:dyDescent="0.3">
      <c r="A949" s="1"/>
      <c r="B949" s="8" t="s">
        <v>988</v>
      </c>
      <c r="C949" s="8" t="s">
        <v>965</v>
      </c>
      <c r="D949" s="8" t="s">
        <v>980</v>
      </c>
      <c r="E949" s="12" t="s">
        <v>1692</v>
      </c>
      <c r="F949" s="71">
        <f t="shared" si="17"/>
        <v>21870.487577639749</v>
      </c>
      <c r="G949" s="71">
        <v>3500</v>
      </c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s="2" customFormat="1" x14ac:dyDescent="0.3">
      <c r="A950" s="1"/>
      <c r="B950" s="8" t="s">
        <v>988</v>
      </c>
      <c r="C950" s="7" t="s">
        <v>25</v>
      </c>
      <c r="D950" s="8" t="s">
        <v>981</v>
      </c>
      <c r="E950" s="12" t="s">
        <v>1692</v>
      </c>
      <c r="F950" s="71">
        <f t="shared" si="17"/>
        <v>21870.487577639749</v>
      </c>
      <c r="G950" s="71">
        <v>7784</v>
      </c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s="2" customFormat="1" x14ac:dyDescent="0.3">
      <c r="A951" s="1"/>
      <c r="B951" s="8" t="s">
        <v>988</v>
      </c>
      <c r="C951" s="8" t="s">
        <v>959</v>
      </c>
      <c r="D951" s="8" t="s">
        <v>982</v>
      </c>
      <c r="E951" s="12" t="s">
        <v>1692</v>
      </c>
      <c r="F951" s="71">
        <f t="shared" si="17"/>
        <v>21870.487577639749</v>
      </c>
      <c r="G951" s="71">
        <v>7784</v>
      </c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s="2" customFormat="1" x14ac:dyDescent="0.3">
      <c r="A952" s="1"/>
      <c r="B952" s="8" t="s">
        <v>988</v>
      </c>
      <c r="C952" s="7" t="s">
        <v>25</v>
      </c>
      <c r="D952" s="8" t="s">
        <v>983</v>
      </c>
      <c r="E952" s="12" t="s">
        <v>1692</v>
      </c>
      <c r="F952" s="71">
        <f t="shared" si="17"/>
        <v>21870.487577639749</v>
      </c>
      <c r="G952" s="71">
        <v>7784</v>
      </c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s="2" customFormat="1" x14ac:dyDescent="0.3">
      <c r="A953" s="1"/>
      <c r="B953" s="8" t="s">
        <v>988</v>
      </c>
      <c r="C953" s="7" t="s">
        <v>25</v>
      </c>
      <c r="D953" s="8" t="s">
        <v>984</v>
      </c>
      <c r="E953" s="12" t="s">
        <v>1692</v>
      </c>
      <c r="F953" s="71">
        <f t="shared" si="17"/>
        <v>21870.487577639749</v>
      </c>
      <c r="G953" s="71">
        <v>7784</v>
      </c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s="2" customFormat="1" x14ac:dyDescent="0.3">
      <c r="A954" s="1"/>
      <c r="B954" s="8" t="s">
        <v>988</v>
      </c>
      <c r="C954" s="8" t="s">
        <v>962</v>
      </c>
      <c r="D954" s="8" t="s">
        <v>985</v>
      </c>
      <c r="E954" s="12" t="s">
        <v>1692</v>
      </c>
      <c r="F954" s="71">
        <f t="shared" si="17"/>
        <v>21870.487577639749</v>
      </c>
      <c r="G954" s="71">
        <v>3500</v>
      </c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s="2" customFormat="1" hidden="1" x14ac:dyDescent="0.3">
      <c r="A955" s="1"/>
      <c r="B955" s="8" t="s">
        <v>988</v>
      </c>
      <c r="C955" s="7" t="s">
        <v>25</v>
      </c>
      <c r="D955" s="8" t="s">
        <v>986</v>
      </c>
      <c r="E955" s="12" t="s">
        <v>1692</v>
      </c>
      <c r="F955" s="71"/>
      <c r="G955" s="7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s="2" customFormat="1" hidden="1" x14ac:dyDescent="0.3">
      <c r="A956" s="1"/>
      <c r="B956" s="8" t="s">
        <v>988</v>
      </c>
      <c r="C956" s="7" t="s">
        <v>25</v>
      </c>
      <c r="D956" s="8" t="s">
        <v>987</v>
      </c>
      <c r="E956" s="12" t="s">
        <v>1692</v>
      </c>
      <c r="F956" s="71"/>
      <c r="G956" s="7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s="2" customFormat="1" x14ac:dyDescent="0.3">
      <c r="A957" s="1"/>
      <c r="B957" s="8" t="s">
        <v>988</v>
      </c>
      <c r="C957" s="8" t="s">
        <v>946</v>
      </c>
      <c r="D957" s="8" t="s">
        <v>1342</v>
      </c>
      <c r="E957" s="12" t="s">
        <v>1692</v>
      </c>
      <c r="F957" s="71">
        <f t="shared" si="17"/>
        <v>21870.487577639749</v>
      </c>
      <c r="G957" s="71">
        <v>7784</v>
      </c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s="2" customFormat="1" x14ac:dyDescent="0.3">
      <c r="A958" s="1"/>
      <c r="B958" s="8" t="s">
        <v>988</v>
      </c>
      <c r="C958" s="8" t="s">
        <v>953</v>
      </c>
      <c r="D958" s="8" t="s">
        <v>1343</v>
      </c>
      <c r="E958" s="12" t="s">
        <v>1692</v>
      </c>
      <c r="F958" s="71">
        <f t="shared" si="17"/>
        <v>21870.487577639749</v>
      </c>
      <c r="G958" s="71">
        <v>7784</v>
      </c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s="2" customFormat="1" hidden="1" x14ac:dyDescent="0.3">
      <c r="A959" s="1"/>
      <c r="B959" s="8" t="s">
        <v>988</v>
      </c>
      <c r="C959" s="8" t="s">
        <v>965</v>
      </c>
      <c r="D959" s="8" t="s">
        <v>1344</v>
      </c>
      <c r="E959" s="12" t="s">
        <v>1692</v>
      </c>
      <c r="F959" s="71"/>
      <c r="G959" s="7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s="2" customFormat="1" x14ac:dyDescent="0.3">
      <c r="A960" s="1"/>
      <c r="B960" s="8" t="s">
        <v>988</v>
      </c>
      <c r="C960" s="8" t="s">
        <v>965</v>
      </c>
      <c r="D960" s="8" t="s">
        <v>1345</v>
      </c>
      <c r="E960" s="12" t="s">
        <v>1692</v>
      </c>
      <c r="F960" s="71">
        <f t="shared" si="17"/>
        <v>21870.487577639749</v>
      </c>
      <c r="G960" s="71">
        <v>7784</v>
      </c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s="2" customFormat="1" x14ac:dyDescent="0.3">
      <c r="A961" s="1"/>
      <c r="B961" s="8" t="s">
        <v>988</v>
      </c>
      <c r="C961" s="7" t="s">
        <v>25</v>
      </c>
      <c r="D961" s="8" t="s">
        <v>989</v>
      </c>
      <c r="E961" s="12" t="s">
        <v>1331</v>
      </c>
      <c r="F961" s="71">
        <v>58000</v>
      </c>
      <c r="G961" s="71">
        <v>177488.52</v>
      </c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s="2" customFormat="1" x14ac:dyDescent="0.3">
      <c r="A962" s="1"/>
      <c r="B962" s="8" t="s">
        <v>988</v>
      </c>
      <c r="C962" s="7" t="s">
        <v>25</v>
      </c>
      <c r="D962" s="8" t="s">
        <v>990</v>
      </c>
      <c r="E962" s="12" t="s">
        <v>1331</v>
      </c>
      <c r="F962" s="71">
        <v>58000</v>
      </c>
      <c r="G962" s="71">
        <v>177488.52</v>
      </c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s="2" customFormat="1" x14ac:dyDescent="0.3">
      <c r="A963" s="1"/>
      <c r="B963" s="8" t="s">
        <v>988</v>
      </c>
      <c r="C963" s="7" t="s">
        <v>25</v>
      </c>
      <c r="D963" s="8" t="s">
        <v>991</v>
      </c>
      <c r="E963" s="12" t="s">
        <v>1331</v>
      </c>
      <c r="F963" s="71">
        <v>58000</v>
      </c>
      <c r="G963" s="71">
        <v>177488.52</v>
      </c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s="2" customFormat="1" x14ac:dyDescent="0.3">
      <c r="A964" s="1"/>
      <c r="B964" s="8" t="s">
        <v>988</v>
      </c>
      <c r="C964" s="7" t="s">
        <v>25</v>
      </c>
      <c r="D964" s="8" t="s">
        <v>992</v>
      </c>
      <c r="E964" s="12" t="s">
        <v>1331</v>
      </c>
      <c r="F964" s="71">
        <v>84343.52</v>
      </c>
      <c r="G964" s="71">
        <v>249219.8</v>
      </c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s="2" customFormat="1" x14ac:dyDescent="0.3">
      <c r="A965" s="1"/>
      <c r="B965" s="8" t="s">
        <v>988</v>
      </c>
      <c r="C965" s="7" t="s">
        <v>25</v>
      </c>
      <c r="D965" s="8" t="s">
        <v>993</v>
      </c>
      <c r="E965" s="12" t="s">
        <v>1331</v>
      </c>
      <c r="F965" s="71">
        <v>58000</v>
      </c>
      <c r="G965" s="71">
        <v>177488.52</v>
      </c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s="2" customFormat="1" x14ac:dyDescent="0.3">
      <c r="A966" s="1"/>
      <c r="B966" s="8" t="s">
        <v>988</v>
      </c>
      <c r="C966" s="7" t="s">
        <v>25</v>
      </c>
      <c r="D966" s="8" t="s">
        <v>994</v>
      </c>
      <c r="E966" s="12" t="s">
        <v>1331</v>
      </c>
      <c r="F966" s="71">
        <v>84343.52</v>
      </c>
      <c r="G966" s="71">
        <v>249219.8</v>
      </c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s="2" customFormat="1" x14ac:dyDescent="0.3">
      <c r="A967" s="1"/>
      <c r="B967" s="8" t="s">
        <v>988</v>
      </c>
      <c r="C967" s="7" t="s">
        <v>25</v>
      </c>
      <c r="D967" s="8" t="s">
        <v>995</v>
      </c>
      <c r="E967" s="12" t="s">
        <v>1331</v>
      </c>
      <c r="F967" s="71">
        <v>84343.52</v>
      </c>
      <c r="G967" s="71">
        <v>249219.8</v>
      </c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s="2" customFormat="1" x14ac:dyDescent="0.3">
      <c r="A968" s="1"/>
      <c r="B968" s="8" t="s">
        <v>988</v>
      </c>
      <c r="C968" s="7" t="s">
        <v>25</v>
      </c>
      <c r="D968" s="8" t="s">
        <v>996</v>
      </c>
      <c r="E968" s="12" t="s">
        <v>1331</v>
      </c>
      <c r="F968" s="71">
        <v>84343.52</v>
      </c>
      <c r="G968" s="71">
        <v>249219.8</v>
      </c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s="2" customFormat="1" x14ac:dyDescent="0.3">
      <c r="A969" s="1"/>
      <c r="B969" s="8" t="s">
        <v>988</v>
      </c>
      <c r="C969" s="7" t="s">
        <v>25</v>
      </c>
      <c r="D969" s="8" t="s">
        <v>997</v>
      </c>
      <c r="E969" s="12" t="s">
        <v>1331</v>
      </c>
      <c r="F969" s="71">
        <v>84343.52</v>
      </c>
      <c r="G969" s="71">
        <v>249219.8</v>
      </c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s="2" customFormat="1" x14ac:dyDescent="0.3">
      <c r="A970" s="1"/>
      <c r="B970" s="8" t="s">
        <v>988</v>
      </c>
      <c r="C970" s="7" t="s">
        <v>25</v>
      </c>
      <c r="D970" s="8" t="s">
        <v>998</v>
      </c>
      <c r="E970" s="12" t="s">
        <v>1331</v>
      </c>
      <c r="F970" s="71">
        <v>84343.52</v>
      </c>
      <c r="G970" s="71">
        <v>249219.8</v>
      </c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s="2" customFormat="1" x14ac:dyDescent="0.3">
      <c r="A971" s="1"/>
      <c r="B971" s="8" t="s">
        <v>988</v>
      </c>
      <c r="C971" s="7" t="s">
        <v>25</v>
      </c>
      <c r="D971" s="8" t="s">
        <v>999</v>
      </c>
      <c r="E971" s="12" t="s">
        <v>1331</v>
      </c>
      <c r="F971" s="71">
        <v>58000</v>
      </c>
      <c r="G971" s="71">
        <v>177488.52</v>
      </c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s="2" customFormat="1" x14ac:dyDescent="0.3">
      <c r="A972" s="1"/>
      <c r="B972" s="8" t="s">
        <v>988</v>
      </c>
      <c r="C972" s="7" t="s">
        <v>25</v>
      </c>
      <c r="D972" s="8" t="s">
        <v>1000</v>
      </c>
      <c r="E972" s="12" t="s">
        <v>1331</v>
      </c>
      <c r="F972" s="71">
        <v>84343.52</v>
      </c>
      <c r="G972" s="71">
        <v>249219.8</v>
      </c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s="2" customFormat="1" x14ac:dyDescent="0.3">
      <c r="A973" s="1"/>
      <c r="B973" s="8" t="s">
        <v>988</v>
      </c>
      <c r="C973" s="7" t="s">
        <v>25</v>
      </c>
      <c r="D973" s="8" t="s">
        <v>1001</v>
      </c>
      <c r="E973" s="12" t="s">
        <v>1331</v>
      </c>
      <c r="F973" s="71">
        <v>84343.52</v>
      </c>
      <c r="G973" s="71">
        <v>249219.8</v>
      </c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s="2" customFormat="1" x14ac:dyDescent="0.3">
      <c r="A974" s="1"/>
      <c r="B974" s="8" t="s">
        <v>988</v>
      </c>
      <c r="C974" s="7" t="s">
        <v>25</v>
      </c>
      <c r="D974" s="8" t="s">
        <v>1002</v>
      </c>
      <c r="E974" s="12" t="s">
        <v>1331</v>
      </c>
      <c r="F974" s="71">
        <v>110687.04000000001</v>
      </c>
      <c r="G974" s="71">
        <v>320951.07999999996</v>
      </c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s="2" customFormat="1" x14ac:dyDescent="0.3">
      <c r="A975" s="1"/>
      <c r="B975" s="8" t="s">
        <v>988</v>
      </c>
      <c r="C975" s="7" t="s">
        <v>25</v>
      </c>
      <c r="D975" s="8" t="s">
        <v>1003</v>
      </c>
      <c r="E975" s="12" t="s">
        <v>1331</v>
      </c>
      <c r="F975" s="71">
        <v>58000</v>
      </c>
      <c r="G975" s="71">
        <v>177488.52</v>
      </c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s="2" customFormat="1" x14ac:dyDescent="0.3">
      <c r="A976" s="1"/>
      <c r="B976" s="8" t="s">
        <v>988</v>
      </c>
      <c r="C976" s="7" t="s">
        <v>25</v>
      </c>
      <c r="D976" s="8" t="s">
        <v>1004</v>
      </c>
      <c r="E976" s="12" t="s">
        <v>1331</v>
      </c>
      <c r="F976" s="71">
        <v>110687.04000000001</v>
      </c>
      <c r="G976" s="71">
        <v>320951.07999999996</v>
      </c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s="2" customFormat="1" x14ac:dyDescent="0.3">
      <c r="A977" s="1"/>
      <c r="B977" s="8" t="s">
        <v>988</v>
      </c>
      <c r="C977" s="7" t="s">
        <v>25</v>
      </c>
      <c r="D977" s="8" t="s">
        <v>1005</v>
      </c>
      <c r="E977" s="12" t="s">
        <v>1331</v>
      </c>
      <c r="F977" s="71">
        <v>58000</v>
      </c>
      <c r="G977" s="71">
        <v>177488.52</v>
      </c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s="2" customFormat="1" x14ac:dyDescent="0.3">
      <c r="A978" s="1"/>
      <c r="B978" s="8" t="s">
        <v>988</v>
      </c>
      <c r="C978" s="7" t="s">
        <v>25</v>
      </c>
      <c r="D978" s="8" t="s">
        <v>1006</v>
      </c>
      <c r="E978" s="12" t="s">
        <v>1331</v>
      </c>
      <c r="F978" s="71">
        <v>58000</v>
      </c>
      <c r="G978" s="71">
        <v>177488.52</v>
      </c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s="2" customFormat="1" x14ac:dyDescent="0.3">
      <c r="A979" s="1"/>
      <c r="B979" s="8" t="s">
        <v>988</v>
      </c>
      <c r="C979" s="7" t="s">
        <v>25</v>
      </c>
      <c r="D979" s="8" t="s">
        <v>1007</v>
      </c>
      <c r="E979" s="12" t="s">
        <v>1331</v>
      </c>
      <c r="F979" s="71">
        <v>84343.52</v>
      </c>
      <c r="G979" s="71">
        <v>249219.8</v>
      </c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s="2" customFormat="1" x14ac:dyDescent="0.3">
      <c r="A980" s="1"/>
      <c r="B980" s="8" t="s">
        <v>988</v>
      </c>
      <c r="C980" s="7" t="s">
        <v>25</v>
      </c>
      <c r="D980" s="8" t="s">
        <v>1008</v>
      </c>
      <c r="E980" s="12" t="s">
        <v>1331</v>
      </c>
      <c r="F980" s="71">
        <v>84343.52</v>
      </c>
      <c r="G980" s="71">
        <v>249219.8</v>
      </c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s="2" customFormat="1" x14ac:dyDescent="0.3">
      <c r="A981" s="1"/>
      <c r="B981" s="8" t="s">
        <v>988</v>
      </c>
      <c r="C981" s="7" t="s">
        <v>25</v>
      </c>
      <c r="D981" s="8" t="s">
        <v>1009</v>
      </c>
      <c r="E981" s="12" t="s">
        <v>1331</v>
      </c>
      <c r="F981" s="71">
        <v>84343.52</v>
      </c>
      <c r="G981" s="71">
        <v>249219.8</v>
      </c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s="2" customFormat="1" x14ac:dyDescent="0.3">
      <c r="A982" s="1"/>
      <c r="B982" s="8" t="s">
        <v>988</v>
      </c>
      <c r="C982" s="7" t="s">
        <v>25</v>
      </c>
      <c r="D982" s="8" t="s">
        <v>1010</v>
      </c>
      <c r="E982" s="12" t="s">
        <v>1331</v>
      </c>
      <c r="F982" s="71">
        <v>58000</v>
      </c>
      <c r="G982" s="71">
        <v>177488.52</v>
      </c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s="2" customFormat="1" x14ac:dyDescent="0.3">
      <c r="A983" s="1"/>
      <c r="B983" s="8" t="s">
        <v>988</v>
      </c>
      <c r="C983" s="7" t="s">
        <v>25</v>
      </c>
      <c r="D983" s="8" t="s">
        <v>1011</v>
      </c>
      <c r="E983" s="12" t="s">
        <v>1331</v>
      </c>
      <c r="F983" s="71">
        <v>58000</v>
      </c>
      <c r="G983" s="71">
        <v>177488.52</v>
      </c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s="2" customFormat="1" x14ac:dyDescent="0.3">
      <c r="A984" s="1"/>
      <c r="B984" s="8" t="s">
        <v>988</v>
      </c>
      <c r="C984" s="7" t="s">
        <v>25</v>
      </c>
      <c r="D984" s="8" t="s">
        <v>1012</v>
      </c>
      <c r="E984" s="12" t="s">
        <v>1331</v>
      </c>
      <c r="F984" s="71">
        <v>58000</v>
      </c>
      <c r="G984" s="71">
        <v>177488.52</v>
      </c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s="2" customFormat="1" x14ac:dyDescent="0.3">
      <c r="A985" s="1"/>
      <c r="B985" s="8" t="s">
        <v>988</v>
      </c>
      <c r="C985" s="7" t="s">
        <v>25</v>
      </c>
      <c r="D985" s="8" t="s">
        <v>1013</v>
      </c>
      <c r="E985" s="12" t="s">
        <v>1331</v>
      </c>
      <c r="F985" s="71">
        <v>84343.52</v>
      </c>
      <c r="G985" s="71">
        <v>249219.8</v>
      </c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s="2" customFormat="1" x14ac:dyDescent="0.3">
      <c r="A986" s="1"/>
      <c r="B986" s="8" t="s">
        <v>988</v>
      </c>
      <c r="C986" s="7" t="s">
        <v>25</v>
      </c>
      <c r="D986" s="8" t="s">
        <v>1014</v>
      </c>
      <c r="E986" s="12" t="s">
        <v>1331</v>
      </c>
      <c r="F986" s="71">
        <v>58000</v>
      </c>
      <c r="G986" s="71">
        <v>177488.52</v>
      </c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s="2" customFormat="1" x14ac:dyDescent="0.3">
      <c r="A987" s="1"/>
      <c r="B987" s="8" t="s">
        <v>988</v>
      </c>
      <c r="C987" s="7" t="s">
        <v>25</v>
      </c>
      <c r="D987" s="8" t="s">
        <v>1015</v>
      </c>
      <c r="E987" s="12" t="s">
        <v>1331</v>
      </c>
      <c r="F987" s="71">
        <v>58000</v>
      </c>
      <c r="G987" s="71">
        <v>177488.52</v>
      </c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s="2" customFormat="1" x14ac:dyDescent="0.3">
      <c r="A988" s="1"/>
      <c r="B988" s="8" t="s">
        <v>988</v>
      </c>
      <c r="C988" s="7" t="s">
        <v>25</v>
      </c>
      <c r="D988" s="8" t="s">
        <v>1016</v>
      </c>
      <c r="E988" s="12" t="s">
        <v>1331</v>
      </c>
      <c r="F988" s="71">
        <v>84343.52</v>
      </c>
      <c r="G988" s="71">
        <v>249219.8</v>
      </c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s="2" customFormat="1" x14ac:dyDescent="0.3">
      <c r="A989" s="1"/>
      <c r="B989" s="8" t="s">
        <v>988</v>
      </c>
      <c r="C989" s="7" t="s">
        <v>25</v>
      </c>
      <c r="D989" s="8" t="s">
        <v>1017</v>
      </c>
      <c r="E989" s="12" t="s">
        <v>1331</v>
      </c>
      <c r="F989" s="71">
        <v>58000</v>
      </c>
      <c r="G989" s="71">
        <v>177488.52</v>
      </c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s="2" customFormat="1" x14ac:dyDescent="0.3">
      <c r="A990" s="1"/>
      <c r="B990" s="8" t="s">
        <v>988</v>
      </c>
      <c r="C990" s="7" t="s">
        <v>25</v>
      </c>
      <c r="D990" s="8" t="s">
        <v>1018</v>
      </c>
      <c r="E990" s="12" t="s">
        <v>1331</v>
      </c>
      <c r="F990" s="71">
        <v>84343.52</v>
      </c>
      <c r="G990" s="71">
        <v>249219.8</v>
      </c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s="2" customFormat="1" x14ac:dyDescent="0.3">
      <c r="A991" s="1"/>
      <c r="B991" s="8" t="s">
        <v>988</v>
      </c>
      <c r="C991" s="7" t="s">
        <v>25</v>
      </c>
      <c r="D991" s="8" t="s">
        <v>1019</v>
      </c>
      <c r="E991" s="12" t="s">
        <v>1331</v>
      </c>
      <c r="F991" s="71">
        <v>84343.52</v>
      </c>
      <c r="G991" s="71">
        <v>249219.8</v>
      </c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s="2" customFormat="1" x14ac:dyDescent="0.3">
      <c r="A992" s="1"/>
      <c r="B992" s="8" t="s">
        <v>988</v>
      </c>
      <c r="C992" s="7" t="s">
        <v>25</v>
      </c>
      <c r="D992" s="8" t="s">
        <v>1020</v>
      </c>
      <c r="E992" s="12" t="s">
        <v>1331</v>
      </c>
      <c r="F992" s="71">
        <v>84343.52</v>
      </c>
      <c r="G992" s="71">
        <v>249219.8</v>
      </c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s="2" customFormat="1" x14ac:dyDescent="0.3">
      <c r="A993" s="1"/>
      <c r="B993" s="8" t="s">
        <v>988</v>
      </c>
      <c r="C993" s="7" t="s">
        <v>25</v>
      </c>
      <c r="D993" s="8" t="s">
        <v>1021</v>
      </c>
      <c r="E993" s="12" t="s">
        <v>1331</v>
      </c>
      <c r="F993" s="71">
        <v>58000</v>
      </c>
      <c r="G993" s="71">
        <v>177488.52</v>
      </c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s="2" customFormat="1" x14ac:dyDescent="0.3">
      <c r="A994" s="1"/>
      <c r="B994" s="8" t="s">
        <v>988</v>
      </c>
      <c r="C994" s="7" t="s">
        <v>25</v>
      </c>
      <c r="D994" s="8" t="s">
        <v>1022</v>
      </c>
      <c r="E994" s="12" t="s">
        <v>1331</v>
      </c>
      <c r="F994" s="71">
        <v>58000</v>
      </c>
      <c r="G994" s="71">
        <v>177488.52</v>
      </c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s="2" customFormat="1" x14ac:dyDescent="0.3">
      <c r="A995" s="1"/>
      <c r="B995" s="8" t="s">
        <v>988</v>
      </c>
      <c r="C995" s="7" t="s">
        <v>25</v>
      </c>
      <c r="D995" s="8" t="s">
        <v>1023</v>
      </c>
      <c r="E995" s="12" t="s">
        <v>1331</v>
      </c>
      <c r="F995" s="71">
        <v>58000</v>
      </c>
      <c r="G995" s="71">
        <v>177488.52</v>
      </c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s="2" customFormat="1" x14ac:dyDescent="0.3">
      <c r="A996" s="1"/>
      <c r="B996" s="8" t="s">
        <v>988</v>
      </c>
      <c r="C996" s="7" t="s">
        <v>25</v>
      </c>
      <c r="D996" s="8" t="s">
        <v>1024</v>
      </c>
      <c r="E996" s="12" t="s">
        <v>1331</v>
      </c>
      <c r="F996" s="71">
        <v>58000</v>
      </c>
      <c r="G996" s="71">
        <v>177488.52</v>
      </c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s="2" customFormat="1" x14ac:dyDescent="0.3">
      <c r="A997" s="1"/>
      <c r="B997" s="8" t="s">
        <v>988</v>
      </c>
      <c r="C997" s="7" t="s">
        <v>25</v>
      </c>
      <c r="D997" s="8" t="s">
        <v>1025</v>
      </c>
      <c r="E997" s="12" t="s">
        <v>1331</v>
      </c>
      <c r="F997" s="71">
        <v>124343.52</v>
      </c>
      <c r="G997" s="71">
        <v>193929.22999999998</v>
      </c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s="2" customFormat="1" x14ac:dyDescent="0.3">
      <c r="A998" s="1"/>
      <c r="B998" s="8" t="s">
        <v>988</v>
      </c>
      <c r="C998" s="7" t="s">
        <v>25</v>
      </c>
      <c r="D998" s="8" t="s">
        <v>1026</v>
      </c>
      <c r="E998" s="12" t="s">
        <v>1331</v>
      </c>
      <c r="F998" s="71">
        <v>58000</v>
      </c>
      <c r="G998" s="71">
        <v>177488.52</v>
      </c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s="2" customFormat="1" x14ac:dyDescent="0.3">
      <c r="A999" s="1"/>
      <c r="B999" s="8" t="s">
        <v>988</v>
      </c>
      <c r="C999" s="7" t="s">
        <v>25</v>
      </c>
      <c r="D999" s="8" t="s">
        <v>1027</v>
      </c>
      <c r="E999" s="12" t="s">
        <v>1331</v>
      </c>
      <c r="F999" s="71">
        <v>58000</v>
      </c>
      <c r="G999" s="71">
        <v>177488.52</v>
      </c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s="2" customFormat="1" x14ac:dyDescent="0.3">
      <c r="A1000" s="1"/>
      <c r="B1000" s="8" t="s">
        <v>988</v>
      </c>
      <c r="C1000" s="7" t="s">
        <v>25</v>
      </c>
      <c r="D1000" s="8" t="s">
        <v>1028</v>
      </c>
      <c r="E1000" s="12" t="s">
        <v>1331</v>
      </c>
      <c r="F1000" s="71">
        <v>84343.52</v>
      </c>
      <c r="G1000" s="71">
        <v>249219.8</v>
      </c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s="2" customFormat="1" x14ac:dyDescent="0.3">
      <c r="A1001" s="1"/>
      <c r="B1001" s="8" t="s">
        <v>988</v>
      </c>
      <c r="C1001" s="7" t="s">
        <v>25</v>
      </c>
      <c r="D1001" s="8" t="s">
        <v>1029</v>
      </c>
      <c r="E1001" s="12" t="s">
        <v>1331</v>
      </c>
      <c r="F1001" s="71">
        <v>84343.52</v>
      </c>
      <c r="G1001" s="71">
        <v>249219.8</v>
      </c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  <row r="1002" spans="1:36" s="2" customFormat="1" x14ac:dyDescent="0.3">
      <c r="A1002" s="1"/>
      <c r="B1002" s="8" t="s">
        <v>988</v>
      </c>
      <c r="C1002" s="7" t="s">
        <v>25</v>
      </c>
      <c r="D1002" s="8" t="s">
        <v>1030</v>
      </c>
      <c r="E1002" s="12" t="s">
        <v>1331</v>
      </c>
      <c r="F1002" s="71">
        <v>58000</v>
      </c>
      <c r="G1002" s="71">
        <v>177488.52</v>
      </c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</row>
    <row r="1003" spans="1:36" s="2" customFormat="1" x14ac:dyDescent="0.3">
      <c r="A1003" s="1"/>
      <c r="B1003" s="8" t="s">
        <v>988</v>
      </c>
      <c r="C1003" s="7" t="s">
        <v>25</v>
      </c>
      <c r="D1003" s="8" t="s">
        <v>1031</v>
      </c>
      <c r="E1003" s="12" t="s">
        <v>1331</v>
      </c>
      <c r="F1003" s="71">
        <v>84343.52</v>
      </c>
      <c r="G1003" s="74">
        <v>177488.52</v>
      </c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</row>
    <row r="1004" spans="1:36" s="2" customFormat="1" x14ac:dyDescent="0.3">
      <c r="A1004" s="1"/>
      <c r="B1004" s="8" t="s">
        <v>988</v>
      </c>
      <c r="C1004" s="7" t="s">
        <v>25</v>
      </c>
      <c r="D1004" s="8" t="s">
        <v>1032</v>
      </c>
      <c r="E1004" s="12" t="s">
        <v>1331</v>
      </c>
      <c r="F1004" s="71">
        <v>58000</v>
      </c>
      <c r="G1004" s="71">
        <v>177488.52</v>
      </c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</row>
    <row r="1005" spans="1:36" s="2" customFormat="1" x14ac:dyDescent="0.3">
      <c r="A1005" s="1"/>
      <c r="B1005" s="8" t="s">
        <v>988</v>
      </c>
      <c r="C1005" s="7" t="s">
        <v>25</v>
      </c>
      <c r="D1005" s="8" t="s">
        <v>1033</v>
      </c>
      <c r="E1005" s="12" t="s">
        <v>1331</v>
      </c>
      <c r="F1005" s="71">
        <v>98000</v>
      </c>
      <c r="G1005" s="71">
        <v>122197.95</v>
      </c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</row>
    <row r="1006" spans="1:36" s="2" customFormat="1" x14ac:dyDescent="0.3">
      <c r="A1006" s="1"/>
      <c r="B1006" s="8" t="s">
        <v>988</v>
      </c>
      <c r="C1006" s="7" t="s">
        <v>25</v>
      </c>
      <c r="D1006" s="8" t="s">
        <v>1034</v>
      </c>
      <c r="E1006" s="12" t="s">
        <v>1331</v>
      </c>
      <c r="F1006" s="71">
        <v>84343.52</v>
      </c>
      <c r="G1006" s="71">
        <v>177488.52</v>
      </c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</row>
    <row r="1007" spans="1:36" s="2" customFormat="1" x14ac:dyDescent="0.3">
      <c r="A1007" s="1"/>
      <c r="B1007" s="8" t="s">
        <v>988</v>
      </c>
      <c r="C1007" s="7" t="s">
        <v>25</v>
      </c>
      <c r="D1007" s="8" t="s">
        <v>1035</v>
      </c>
      <c r="E1007" s="12" t="s">
        <v>1331</v>
      </c>
      <c r="F1007" s="71">
        <v>58000</v>
      </c>
      <c r="G1007" s="71">
        <v>177488.52</v>
      </c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</row>
    <row r="1008" spans="1:36" s="2" customFormat="1" x14ac:dyDescent="0.3">
      <c r="A1008" s="1"/>
      <c r="B1008" s="8" t="s">
        <v>988</v>
      </c>
      <c r="C1008" s="7" t="s">
        <v>25</v>
      </c>
      <c r="D1008" s="8" t="s">
        <v>1036</v>
      </c>
      <c r="E1008" s="12" t="s">
        <v>1331</v>
      </c>
      <c r="F1008" s="71">
        <v>58000</v>
      </c>
      <c r="G1008" s="71">
        <v>177488.52</v>
      </c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</row>
    <row r="1009" spans="1:36" s="2" customFormat="1" x14ac:dyDescent="0.3">
      <c r="A1009" s="1"/>
      <c r="B1009" s="8" t="s">
        <v>988</v>
      </c>
      <c r="C1009" s="7" t="s">
        <v>25</v>
      </c>
      <c r="D1009" s="8" t="s">
        <v>1037</v>
      </c>
      <c r="E1009" s="12" t="s">
        <v>1331</v>
      </c>
      <c r="F1009" s="71">
        <v>58000</v>
      </c>
      <c r="G1009" s="71">
        <v>177488.52</v>
      </c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</row>
    <row r="1010" spans="1:36" s="2" customFormat="1" x14ac:dyDescent="0.3">
      <c r="A1010" s="1"/>
      <c r="B1010" s="8" t="s">
        <v>988</v>
      </c>
      <c r="C1010" s="7" t="s">
        <v>25</v>
      </c>
      <c r="D1010" s="8" t="s">
        <v>1038</v>
      </c>
      <c r="E1010" s="12" t="s">
        <v>1331</v>
      </c>
      <c r="F1010" s="71">
        <v>84343.52</v>
      </c>
      <c r="G1010" s="71">
        <v>249219.8</v>
      </c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</row>
    <row r="1011" spans="1:36" s="2" customFormat="1" x14ac:dyDescent="0.3">
      <c r="A1011" s="1"/>
      <c r="B1011" s="8" t="s">
        <v>988</v>
      </c>
      <c r="C1011" s="7" t="s">
        <v>25</v>
      </c>
      <c r="D1011" s="8" t="s">
        <v>1039</v>
      </c>
      <c r="E1011" s="12" t="s">
        <v>1331</v>
      </c>
      <c r="F1011" s="71">
        <v>58000</v>
      </c>
      <c r="G1011" s="71">
        <v>177488.52</v>
      </c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</row>
    <row r="1012" spans="1:36" s="2" customFormat="1" x14ac:dyDescent="0.3">
      <c r="A1012" s="1"/>
      <c r="B1012" s="8" t="s">
        <v>988</v>
      </c>
      <c r="C1012" s="7" t="s">
        <v>25</v>
      </c>
      <c r="D1012" s="8" t="s">
        <v>1040</v>
      </c>
      <c r="E1012" s="12" t="s">
        <v>1331</v>
      </c>
      <c r="F1012" s="71">
        <v>98000</v>
      </c>
      <c r="G1012" s="71">
        <v>122197.95</v>
      </c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</row>
    <row r="1013" spans="1:36" s="2" customFormat="1" x14ac:dyDescent="0.3">
      <c r="A1013" s="1"/>
      <c r="B1013" s="8" t="s">
        <v>988</v>
      </c>
      <c r="C1013" s="7" t="s">
        <v>25</v>
      </c>
      <c r="D1013" s="8" t="s">
        <v>1041</v>
      </c>
      <c r="E1013" s="12" t="s">
        <v>1331</v>
      </c>
      <c r="F1013" s="71">
        <v>58000</v>
      </c>
      <c r="G1013" s="71">
        <v>177488.52</v>
      </c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</row>
    <row r="1014" spans="1:36" s="2" customFormat="1" x14ac:dyDescent="0.3">
      <c r="A1014" s="1"/>
      <c r="B1014" s="8" t="s">
        <v>988</v>
      </c>
      <c r="C1014" s="7" t="s">
        <v>25</v>
      </c>
      <c r="D1014" s="8" t="s">
        <v>1042</v>
      </c>
      <c r="E1014" s="12" t="s">
        <v>1331</v>
      </c>
      <c r="F1014" s="71">
        <v>58000</v>
      </c>
      <c r="G1014" s="71">
        <v>177488.52</v>
      </c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</row>
    <row r="1015" spans="1:36" s="2" customFormat="1" x14ac:dyDescent="0.3">
      <c r="A1015" s="1"/>
      <c r="B1015" s="8" t="s">
        <v>988</v>
      </c>
      <c r="C1015" s="7" t="s">
        <v>25</v>
      </c>
      <c r="D1015" s="8" t="s">
        <v>1043</v>
      </c>
      <c r="E1015" s="12" t="s">
        <v>1331</v>
      </c>
      <c r="F1015" s="71">
        <v>124343.52</v>
      </c>
      <c r="G1015" s="71">
        <v>193929.22999999998</v>
      </c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</row>
    <row r="1016" spans="1:36" s="2" customFormat="1" x14ac:dyDescent="0.3">
      <c r="A1016" s="1"/>
      <c r="B1016" s="8" t="s">
        <v>988</v>
      </c>
      <c r="C1016" s="7" t="s">
        <v>25</v>
      </c>
      <c r="D1016" s="8" t="s">
        <v>1044</v>
      </c>
      <c r="E1016" s="12" t="s">
        <v>1331</v>
      </c>
      <c r="F1016" s="71">
        <v>58000</v>
      </c>
      <c r="G1016" s="71">
        <v>177488.52</v>
      </c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</row>
    <row r="1017" spans="1:36" s="2" customFormat="1" x14ac:dyDescent="0.3">
      <c r="A1017" s="1"/>
      <c r="B1017" s="8" t="s">
        <v>988</v>
      </c>
      <c r="C1017" s="7" t="s">
        <v>25</v>
      </c>
      <c r="D1017" s="8" t="s">
        <v>1045</v>
      </c>
      <c r="E1017" s="12" t="s">
        <v>1331</v>
      </c>
      <c r="F1017" s="71">
        <v>58000</v>
      </c>
      <c r="G1017" s="71">
        <v>177488.52</v>
      </c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</row>
    <row r="1018" spans="1:36" s="2" customFormat="1" x14ac:dyDescent="0.3">
      <c r="A1018" s="1"/>
      <c r="B1018" s="8" t="s">
        <v>988</v>
      </c>
      <c r="C1018" s="7" t="s">
        <v>25</v>
      </c>
      <c r="D1018" s="8" t="s">
        <v>1046</v>
      </c>
      <c r="E1018" s="12" t="s">
        <v>1331</v>
      </c>
      <c r="F1018" s="71">
        <v>58000</v>
      </c>
      <c r="G1018" s="71">
        <v>177488.52</v>
      </c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</row>
    <row r="1019" spans="1:36" s="2" customFormat="1" x14ac:dyDescent="0.3">
      <c r="A1019" s="1"/>
      <c r="B1019" s="8" t="s">
        <v>988</v>
      </c>
      <c r="C1019" s="7" t="s">
        <v>25</v>
      </c>
      <c r="D1019" s="8" t="s">
        <v>1047</v>
      </c>
      <c r="E1019" s="12" t="s">
        <v>1331</v>
      </c>
      <c r="F1019" s="71">
        <v>58000</v>
      </c>
      <c r="G1019" s="71">
        <v>177488.52</v>
      </c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</row>
    <row r="1020" spans="1:36" s="2" customFormat="1" x14ac:dyDescent="0.3">
      <c r="A1020" s="1"/>
      <c r="B1020" s="8" t="s">
        <v>988</v>
      </c>
      <c r="C1020" s="7" t="s">
        <v>25</v>
      </c>
      <c r="D1020" s="8" t="s">
        <v>1048</v>
      </c>
      <c r="E1020" s="12" t="s">
        <v>1331</v>
      </c>
      <c r="F1020" s="71">
        <v>58000</v>
      </c>
      <c r="G1020" s="71">
        <v>177488.52</v>
      </c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</row>
    <row r="1021" spans="1:36" s="2" customFormat="1" x14ac:dyDescent="0.3">
      <c r="A1021" s="1"/>
      <c r="B1021" s="8" t="s">
        <v>988</v>
      </c>
      <c r="C1021" s="7" t="s">
        <v>25</v>
      </c>
      <c r="D1021" s="8" t="s">
        <v>1049</v>
      </c>
      <c r="E1021" s="12" t="s">
        <v>1331</v>
      </c>
      <c r="F1021" s="71">
        <v>124343.52</v>
      </c>
      <c r="G1021" s="71">
        <v>193929.22999999998</v>
      </c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</row>
    <row r="1022" spans="1:36" s="2" customFormat="1" x14ac:dyDescent="0.3">
      <c r="A1022" s="1"/>
      <c r="B1022" s="8" t="s">
        <v>988</v>
      </c>
      <c r="C1022" s="7" t="s">
        <v>25</v>
      </c>
      <c r="D1022" s="8" t="s">
        <v>1050</v>
      </c>
      <c r="E1022" s="12" t="s">
        <v>1331</v>
      </c>
      <c r="F1022" s="71">
        <v>58000</v>
      </c>
      <c r="G1022" s="71">
        <v>177488.52</v>
      </c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</row>
    <row r="1023" spans="1:36" s="2" customFormat="1" x14ac:dyDescent="0.3">
      <c r="A1023" s="1"/>
      <c r="B1023" s="8" t="s">
        <v>988</v>
      </c>
      <c r="C1023" s="7" t="s">
        <v>25</v>
      </c>
      <c r="D1023" s="8" t="s">
        <v>1051</v>
      </c>
      <c r="E1023" s="12" t="s">
        <v>1331</v>
      </c>
      <c r="F1023" s="71">
        <v>58000</v>
      </c>
      <c r="G1023" s="71">
        <v>177488.52</v>
      </c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</row>
    <row r="1024" spans="1:36" s="2" customFormat="1" x14ac:dyDescent="0.3">
      <c r="A1024" s="1"/>
      <c r="B1024" s="8" t="s">
        <v>988</v>
      </c>
      <c r="C1024" s="7" t="s">
        <v>25</v>
      </c>
      <c r="D1024" s="8" t="s">
        <v>1052</v>
      </c>
      <c r="E1024" s="12" t="s">
        <v>1331</v>
      </c>
      <c r="F1024" s="71">
        <v>84343.52</v>
      </c>
      <c r="G1024" s="71">
        <v>249219.8</v>
      </c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</row>
    <row r="1025" spans="1:36" s="2" customFormat="1" x14ac:dyDescent="0.3">
      <c r="A1025" s="1"/>
      <c r="B1025" s="8" t="s">
        <v>988</v>
      </c>
      <c r="C1025" s="7" t="s">
        <v>25</v>
      </c>
      <c r="D1025" s="8" t="s">
        <v>1053</v>
      </c>
      <c r="E1025" s="12" t="s">
        <v>1331</v>
      </c>
      <c r="F1025" s="71">
        <v>58000</v>
      </c>
      <c r="G1025" s="71">
        <v>177488.52</v>
      </c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</row>
    <row r="1026" spans="1:36" s="2" customFormat="1" x14ac:dyDescent="0.3">
      <c r="A1026" s="1"/>
      <c r="B1026" s="8" t="s">
        <v>988</v>
      </c>
      <c r="C1026" s="7" t="s">
        <v>25</v>
      </c>
      <c r="D1026" s="8" t="s">
        <v>1054</v>
      </c>
      <c r="E1026" s="12" t="s">
        <v>1331</v>
      </c>
      <c r="F1026" s="71">
        <v>58000</v>
      </c>
      <c r="G1026" s="71">
        <v>177488.52</v>
      </c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</row>
    <row r="1027" spans="1:36" s="2" customFormat="1" x14ac:dyDescent="0.3">
      <c r="A1027" s="1"/>
      <c r="B1027" s="8" t="s">
        <v>988</v>
      </c>
      <c r="C1027" s="7" t="s">
        <v>25</v>
      </c>
      <c r="D1027" s="8" t="s">
        <v>1055</v>
      </c>
      <c r="E1027" s="12" t="s">
        <v>1331</v>
      </c>
      <c r="F1027" s="71">
        <v>58000</v>
      </c>
      <c r="G1027" s="71">
        <v>177488.52</v>
      </c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</row>
    <row r="1028" spans="1:36" s="2" customFormat="1" x14ac:dyDescent="0.3">
      <c r="A1028" s="1"/>
      <c r="B1028" s="8" t="s">
        <v>988</v>
      </c>
      <c r="C1028" s="7" t="s">
        <v>25</v>
      </c>
      <c r="D1028" s="8" t="s">
        <v>1056</v>
      </c>
      <c r="E1028" s="12" t="s">
        <v>1331</v>
      </c>
      <c r="F1028" s="71">
        <v>84343.52</v>
      </c>
      <c r="G1028" s="71">
        <v>249219.8</v>
      </c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</row>
    <row r="1029" spans="1:36" s="2" customFormat="1" x14ac:dyDescent="0.3">
      <c r="A1029" s="1"/>
      <c r="B1029" s="8" t="s">
        <v>988</v>
      </c>
      <c r="C1029" s="7" t="s">
        <v>25</v>
      </c>
      <c r="D1029" s="8" t="s">
        <v>1057</v>
      </c>
      <c r="E1029" s="12" t="s">
        <v>1331</v>
      </c>
      <c r="F1029" s="71">
        <v>58000</v>
      </c>
      <c r="G1029" s="71">
        <v>177488.52</v>
      </c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</row>
    <row r="1030" spans="1:36" s="2" customFormat="1" x14ac:dyDescent="0.3">
      <c r="A1030" s="1"/>
      <c r="B1030" s="8" t="s">
        <v>988</v>
      </c>
      <c r="C1030" s="7" t="s">
        <v>25</v>
      </c>
      <c r="D1030" s="8" t="s">
        <v>1058</v>
      </c>
      <c r="E1030" s="12" t="s">
        <v>1331</v>
      </c>
      <c r="F1030" s="71">
        <v>84343.52</v>
      </c>
      <c r="G1030" s="71">
        <v>249219.8</v>
      </c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</row>
    <row r="1031" spans="1:36" s="2" customFormat="1" x14ac:dyDescent="0.3">
      <c r="A1031" s="1"/>
      <c r="B1031" s="8" t="s">
        <v>988</v>
      </c>
      <c r="C1031" s="7" t="s">
        <v>25</v>
      </c>
      <c r="D1031" s="8" t="s">
        <v>1059</v>
      </c>
      <c r="E1031" s="12" t="s">
        <v>1331</v>
      </c>
      <c r="F1031" s="71">
        <v>58000</v>
      </c>
      <c r="G1031" s="71">
        <v>177488.52</v>
      </c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</row>
    <row r="1032" spans="1:36" s="2" customFormat="1" x14ac:dyDescent="0.3">
      <c r="A1032" s="1"/>
      <c r="B1032" s="8" t="s">
        <v>988</v>
      </c>
      <c r="C1032" s="7" t="s">
        <v>25</v>
      </c>
      <c r="D1032" s="8" t="s">
        <v>1060</v>
      </c>
      <c r="E1032" s="12" t="s">
        <v>1331</v>
      </c>
      <c r="F1032" s="71">
        <v>124343.52</v>
      </c>
      <c r="G1032" s="71">
        <v>193929.22999999998</v>
      </c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</row>
    <row r="1033" spans="1:36" s="2" customFormat="1" x14ac:dyDescent="0.3">
      <c r="A1033" s="1"/>
      <c r="B1033" s="8" t="s">
        <v>988</v>
      </c>
      <c r="C1033" s="7" t="s">
        <v>25</v>
      </c>
      <c r="D1033" s="8" t="s">
        <v>1061</v>
      </c>
      <c r="E1033" s="12" t="s">
        <v>1331</v>
      </c>
      <c r="F1033" s="71">
        <v>84343.52</v>
      </c>
      <c r="G1033" s="71">
        <v>249219.8</v>
      </c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</row>
    <row r="1034" spans="1:36" s="2" customFormat="1" x14ac:dyDescent="0.3">
      <c r="A1034" s="1"/>
      <c r="B1034" s="8" t="s">
        <v>988</v>
      </c>
      <c r="C1034" s="7" t="s">
        <v>25</v>
      </c>
      <c r="D1034" s="8" t="s">
        <v>1062</v>
      </c>
      <c r="E1034" s="12" t="s">
        <v>1331</v>
      </c>
      <c r="F1034" s="71">
        <v>58000</v>
      </c>
      <c r="G1034" s="71">
        <v>177488.52</v>
      </c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</row>
    <row r="1035" spans="1:36" s="2" customFormat="1" x14ac:dyDescent="0.3">
      <c r="A1035" s="1"/>
      <c r="B1035" s="8" t="s">
        <v>988</v>
      </c>
      <c r="C1035" s="7" t="s">
        <v>25</v>
      </c>
      <c r="D1035" s="8" t="s">
        <v>1063</v>
      </c>
      <c r="E1035" s="12" t="s">
        <v>1331</v>
      </c>
      <c r="F1035" s="71">
        <v>58000</v>
      </c>
      <c r="G1035" s="71">
        <v>177488.52</v>
      </c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</row>
    <row r="1036" spans="1:36" s="2" customFormat="1" x14ac:dyDescent="0.3">
      <c r="A1036" s="1"/>
      <c r="B1036" s="8" t="s">
        <v>988</v>
      </c>
      <c r="C1036" s="7" t="s">
        <v>25</v>
      </c>
      <c r="D1036" s="8" t="s">
        <v>1064</v>
      </c>
      <c r="E1036" s="12" t="s">
        <v>1331</v>
      </c>
      <c r="F1036" s="71">
        <v>58000</v>
      </c>
      <c r="G1036" s="71">
        <v>177488.52</v>
      </c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</row>
    <row r="1037" spans="1:36" s="2" customFormat="1" x14ac:dyDescent="0.3">
      <c r="A1037" s="1"/>
      <c r="B1037" s="8" t="s">
        <v>988</v>
      </c>
      <c r="C1037" s="8" t="s">
        <v>1328</v>
      </c>
      <c r="D1037" s="8" t="s">
        <v>1065</v>
      </c>
      <c r="E1037" s="12" t="s">
        <v>1331</v>
      </c>
      <c r="F1037" s="71">
        <v>84343.52</v>
      </c>
      <c r="G1037" s="71">
        <v>249219.8</v>
      </c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</row>
    <row r="1038" spans="1:36" s="2" customFormat="1" x14ac:dyDescent="0.3">
      <c r="A1038" s="1"/>
      <c r="B1038" s="8" t="s">
        <v>988</v>
      </c>
      <c r="C1038" s="8" t="s">
        <v>1328</v>
      </c>
      <c r="D1038" s="8" t="s">
        <v>1066</v>
      </c>
      <c r="E1038" s="12" t="s">
        <v>1331</v>
      </c>
      <c r="F1038" s="71">
        <v>84343.52</v>
      </c>
      <c r="G1038" s="71">
        <v>249219.8</v>
      </c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</row>
    <row r="1039" spans="1:36" s="2" customFormat="1" x14ac:dyDescent="0.3">
      <c r="A1039" s="1"/>
      <c r="B1039" s="8" t="s">
        <v>988</v>
      </c>
      <c r="C1039" s="8" t="s">
        <v>1328</v>
      </c>
      <c r="D1039" s="8" t="s">
        <v>1067</v>
      </c>
      <c r="E1039" s="12" t="s">
        <v>1331</v>
      </c>
      <c r="F1039" s="71">
        <v>84343.52</v>
      </c>
      <c r="G1039" s="71">
        <v>249219.8</v>
      </c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</row>
    <row r="1040" spans="1:36" s="2" customFormat="1" x14ac:dyDescent="0.3">
      <c r="A1040" s="1"/>
      <c r="B1040" s="8" t="s">
        <v>988</v>
      </c>
      <c r="C1040" s="8" t="s">
        <v>1328</v>
      </c>
      <c r="D1040" s="8" t="s">
        <v>1068</v>
      </c>
      <c r="E1040" s="12" t="s">
        <v>1331</v>
      </c>
      <c r="F1040" s="71">
        <v>84343.52</v>
      </c>
      <c r="G1040" s="71">
        <v>249219.8</v>
      </c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</row>
    <row r="1041" spans="1:36" s="2" customFormat="1" x14ac:dyDescent="0.3">
      <c r="A1041" s="1"/>
      <c r="B1041" s="8" t="s">
        <v>988</v>
      </c>
      <c r="C1041" s="8" t="s">
        <v>1328</v>
      </c>
      <c r="D1041" s="8" t="s">
        <v>1069</v>
      </c>
      <c r="E1041" s="12" t="s">
        <v>1331</v>
      </c>
      <c r="F1041" s="71">
        <v>84343.52</v>
      </c>
      <c r="G1041" s="71">
        <v>249219.8</v>
      </c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</row>
    <row r="1042" spans="1:36" s="2" customFormat="1" x14ac:dyDescent="0.3">
      <c r="A1042" s="1"/>
      <c r="B1042" s="8" t="s">
        <v>988</v>
      </c>
      <c r="C1042" s="8" t="s">
        <v>1328</v>
      </c>
      <c r="D1042" s="8" t="s">
        <v>1070</v>
      </c>
      <c r="E1042" s="12" t="s">
        <v>1331</v>
      </c>
      <c r="F1042" s="71">
        <v>84343.52</v>
      </c>
      <c r="G1042" s="71">
        <v>249219.8</v>
      </c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</row>
    <row r="1043" spans="1:36" s="2" customFormat="1" x14ac:dyDescent="0.3">
      <c r="A1043" s="1"/>
      <c r="B1043" s="8" t="s">
        <v>988</v>
      </c>
      <c r="C1043" s="8" t="s">
        <v>1328</v>
      </c>
      <c r="D1043" s="8" t="s">
        <v>1071</v>
      </c>
      <c r="E1043" s="12" t="s">
        <v>1331</v>
      </c>
      <c r="F1043" s="71">
        <v>84343.52</v>
      </c>
      <c r="G1043" s="71">
        <v>249219.8</v>
      </c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</row>
    <row r="1044" spans="1:36" s="2" customFormat="1" x14ac:dyDescent="0.3">
      <c r="A1044" s="1"/>
      <c r="B1044" s="8" t="s">
        <v>988</v>
      </c>
      <c r="C1044" s="8" t="s">
        <v>1328</v>
      </c>
      <c r="D1044" s="8" t="s">
        <v>1072</v>
      </c>
      <c r="E1044" s="12" t="s">
        <v>1331</v>
      </c>
      <c r="F1044" s="71">
        <v>84343.52</v>
      </c>
      <c r="G1044" s="71">
        <v>249219.8</v>
      </c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</row>
    <row r="1045" spans="1:36" s="2" customFormat="1" x14ac:dyDescent="0.3">
      <c r="A1045" s="1"/>
      <c r="B1045" s="8" t="s">
        <v>988</v>
      </c>
      <c r="C1045" s="8" t="s">
        <v>1328</v>
      </c>
      <c r="D1045" s="8" t="s">
        <v>1073</v>
      </c>
      <c r="E1045" s="12" t="s">
        <v>1331</v>
      </c>
      <c r="F1045" s="71">
        <v>84343.52</v>
      </c>
      <c r="G1045" s="71">
        <v>249219.8</v>
      </c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</row>
    <row r="1046" spans="1:36" s="2" customFormat="1" x14ac:dyDescent="0.3">
      <c r="A1046" s="1"/>
      <c r="B1046" s="8" t="s">
        <v>988</v>
      </c>
      <c r="C1046" s="8" t="s">
        <v>949</v>
      </c>
      <c r="D1046" s="8" t="s">
        <v>1074</v>
      </c>
      <c r="E1046" s="12" t="s">
        <v>1331</v>
      </c>
      <c r="F1046" s="71">
        <v>150687.04000000001</v>
      </c>
      <c r="G1046" s="71">
        <v>265660.51</v>
      </c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</row>
    <row r="1047" spans="1:36" s="2" customFormat="1" x14ac:dyDescent="0.3">
      <c r="A1047" s="1"/>
      <c r="B1047" s="8" t="s">
        <v>988</v>
      </c>
      <c r="C1047" s="8" t="s">
        <v>949</v>
      </c>
      <c r="D1047" s="8" t="s">
        <v>1075</v>
      </c>
      <c r="E1047" s="12" t="s">
        <v>1331</v>
      </c>
      <c r="F1047" s="71">
        <v>98000</v>
      </c>
      <c r="G1047" s="71">
        <v>122197.95</v>
      </c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</row>
    <row r="1048" spans="1:36" s="2" customFormat="1" x14ac:dyDescent="0.3">
      <c r="A1048" s="1"/>
      <c r="B1048" s="8" t="s">
        <v>988</v>
      </c>
      <c r="C1048" s="8" t="s">
        <v>949</v>
      </c>
      <c r="D1048" s="8" t="s">
        <v>1076</v>
      </c>
      <c r="E1048" s="12" t="s">
        <v>1331</v>
      </c>
      <c r="F1048" s="71">
        <v>58000</v>
      </c>
      <c r="G1048" s="71">
        <v>177488.52</v>
      </c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</row>
    <row r="1049" spans="1:36" s="2" customFormat="1" x14ac:dyDescent="0.3">
      <c r="A1049" s="1"/>
      <c r="B1049" s="8" t="s">
        <v>988</v>
      </c>
      <c r="C1049" s="8" t="s">
        <v>949</v>
      </c>
      <c r="D1049" s="8" t="s">
        <v>1077</v>
      </c>
      <c r="E1049" s="12" t="s">
        <v>1331</v>
      </c>
      <c r="F1049" s="71">
        <v>58000</v>
      </c>
      <c r="G1049" s="71">
        <v>177488.52</v>
      </c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</row>
    <row r="1050" spans="1:36" s="2" customFormat="1" x14ac:dyDescent="0.3">
      <c r="A1050" s="1"/>
      <c r="B1050" s="8" t="s">
        <v>988</v>
      </c>
      <c r="C1050" s="8" t="s">
        <v>949</v>
      </c>
      <c r="D1050" s="8" t="s">
        <v>1078</v>
      </c>
      <c r="E1050" s="12" t="s">
        <v>1331</v>
      </c>
      <c r="F1050" s="71">
        <v>84343.52</v>
      </c>
      <c r="G1050" s="71">
        <v>249219.8</v>
      </c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</row>
    <row r="1051" spans="1:36" s="2" customFormat="1" x14ac:dyDescent="0.3">
      <c r="A1051" s="1"/>
      <c r="B1051" s="8" t="s">
        <v>988</v>
      </c>
      <c r="C1051" s="8" t="s">
        <v>949</v>
      </c>
      <c r="D1051" s="8" t="s">
        <v>1079</v>
      </c>
      <c r="E1051" s="12" t="s">
        <v>1331</v>
      </c>
      <c r="F1051" s="71">
        <v>84343.52</v>
      </c>
      <c r="G1051" s="71">
        <v>249219.8</v>
      </c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</row>
    <row r="1052" spans="1:36" s="2" customFormat="1" x14ac:dyDescent="0.3">
      <c r="A1052" s="1"/>
      <c r="B1052" s="8" t="s">
        <v>988</v>
      </c>
      <c r="C1052" s="8" t="s">
        <v>949</v>
      </c>
      <c r="D1052" s="8" t="s">
        <v>1080</v>
      </c>
      <c r="E1052" s="12" t="s">
        <v>1331</v>
      </c>
      <c r="F1052" s="71">
        <v>58000</v>
      </c>
      <c r="G1052" s="71">
        <v>177488.52</v>
      </c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</row>
    <row r="1053" spans="1:36" s="2" customFormat="1" x14ac:dyDescent="0.3">
      <c r="A1053" s="1"/>
      <c r="B1053" s="8" t="s">
        <v>988</v>
      </c>
      <c r="C1053" s="8" t="s">
        <v>949</v>
      </c>
      <c r="D1053" s="8" t="s">
        <v>1081</v>
      </c>
      <c r="E1053" s="12" t="s">
        <v>1331</v>
      </c>
      <c r="F1053" s="71">
        <v>84343.52</v>
      </c>
      <c r="G1053" s="71">
        <v>249219.8</v>
      </c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</row>
    <row r="1054" spans="1:36" s="2" customFormat="1" x14ac:dyDescent="0.3">
      <c r="A1054" s="1"/>
      <c r="B1054" s="8" t="s">
        <v>988</v>
      </c>
      <c r="C1054" s="8" t="s">
        <v>949</v>
      </c>
      <c r="D1054" s="8" t="s">
        <v>1082</v>
      </c>
      <c r="E1054" s="12" t="s">
        <v>1331</v>
      </c>
      <c r="F1054" s="71">
        <v>58000</v>
      </c>
      <c r="G1054" s="71">
        <v>177488.52</v>
      </c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</row>
    <row r="1055" spans="1:36" s="2" customFormat="1" x14ac:dyDescent="0.3">
      <c r="A1055" s="1"/>
      <c r="B1055" s="8" t="s">
        <v>988</v>
      </c>
      <c r="C1055" s="8" t="s">
        <v>949</v>
      </c>
      <c r="D1055" s="8" t="s">
        <v>1083</v>
      </c>
      <c r="E1055" s="12" t="s">
        <v>1331</v>
      </c>
      <c r="F1055" s="71">
        <v>58000</v>
      </c>
      <c r="G1055" s="71">
        <v>177488.52</v>
      </c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</row>
    <row r="1056" spans="1:36" s="2" customFormat="1" x14ac:dyDescent="0.3">
      <c r="A1056" s="1"/>
      <c r="B1056" s="8" t="s">
        <v>988</v>
      </c>
      <c r="C1056" s="8" t="s">
        <v>949</v>
      </c>
      <c r="D1056" s="8" t="s">
        <v>1084</v>
      </c>
      <c r="E1056" s="12" t="s">
        <v>1331</v>
      </c>
      <c r="F1056" s="71">
        <v>58000</v>
      </c>
      <c r="G1056" s="71">
        <v>177488.52</v>
      </c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</row>
    <row r="1057" spans="1:36" s="2" customFormat="1" x14ac:dyDescent="0.3">
      <c r="A1057" s="1"/>
      <c r="B1057" s="8" t="s">
        <v>988</v>
      </c>
      <c r="C1057" s="8" t="s">
        <v>949</v>
      </c>
      <c r="D1057" s="8" t="s">
        <v>1085</v>
      </c>
      <c r="E1057" s="12" t="s">
        <v>1331</v>
      </c>
      <c r="F1057" s="71">
        <v>58000</v>
      </c>
      <c r="G1057" s="71">
        <v>177488.52</v>
      </c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</row>
    <row r="1058" spans="1:36" s="2" customFormat="1" x14ac:dyDescent="0.3">
      <c r="A1058" s="1"/>
      <c r="B1058" s="8" t="s">
        <v>988</v>
      </c>
      <c r="C1058" s="8" t="s">
        <v>949</v>
      </c>
      <c r="D1058" s="8" t="s">
        <v>1086</v>
      </c>
      <c r="E1058" s="12" t="s">
        <v>1331</v>
      </c>
      <c r="F1058" s="71">
        <v>84343.52</v>
      </c>
      <c r="G1058" s="71">
        <v>249219.8</v>
      </c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</row>
    <row r="1059" spans="1:36" s="2" customFormat="1" x14ac:dyDescent="0.3">
      <c r="A1059" s="1"/>
      <c r="B1059" s="8" t="s">
        <v>988</v>
      </c>
      <c r="C1059" s="8" t="s">
        <v>949</v>
      </c>
      <c r="D1059" s="8" t="s">
        <v>1087</v>
      </c>
      <c r="E1059" s="12" t="s">
        <v>1331</v>
      </c>
      <c r="F1059" s="71">
        <v>84343.52</v>
      </c>
      <c r="G1059" s="71">
        <v>249219.8</v>
      </c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</row>
    <row r="1060" spans="1:36" s="2" customFormat="1" x14ac:dyDescent="0.3">
      <c r="A1060" s="1"/>
      <c r="B1060" s="8" t="s">
        <v>988</v>
      </c>
      <c r="C1060" s="8" t="s">
        <v>949</v>
      </c>
      <c r="D1060" s="8" t="s">
        <v>1088</v>
      </c>
      <c r="E1060" s="12" t="s">
        <v>1331</v>
      </c>
      <c r="F1060" s="71">
        <v>58000</v>
      </c>
      <c r="G1060" s="71">
        <v>177488.52</v>
      </c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</row>
    <row r="1061" spans="1:36" s="2" customFormat="1" x14ac:dyDescent="0.3">
      <c r="A1061" s="1"/>
      <c r="B1061" s="8" t="s">
        <v>988</v>
      </c>
      <c r="C1061" s="8" t="s">
        <v>949</v>
      </c>
      <c r="D1061" s="8" t="s">
        <v>1089</v>
      </c>
      <c r="E1061" s="12" t="s">
        <v>1331</v>
      </c>
      <c r="F1061" s="71">
        <v>58000</v>
      </c>
      <c r="G1061" s="71">
        <v>177488.52</v>
      </c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</row>
    <row r="1062" spans="1:36" s="2" customFormat="1" x14ac:dyDescent="0.3">
      <c r="A1062" s="1"/>
      <c r="B1062" s="8" t="s">
        <v>988</v>
      </c>
      <c r="C1062" s="8" t="s">
        <v>949</v>
      </c>
      <c r="D1062" s="8" t="s">
        <v>1090</v>
      </c>
      <c r="E1062" s="12" t="s">
        <v>1331</v>
      </c>
      <c r="F1062" s="71">
        <v>58000</v>
      </c>
      <c r="G1062" s="71">
        <v>177488.52</v>
      </c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</row>
    <row r="1063" spans="1:36" s="2" customFormat="1" x14ac:dyDescent="0.3">
      <c r="A1063" s="1"/>
      <c r="B1063" s="8" t="s">
        <v>988</v>
      </c>
      <c r="C1063" s="8" t="s">
        <v>949</v>
      </c>
      <c r="D1063" s="8" t="s">
        <v>1091</v>
      </c>
      <c r="E1063" s="12" t="s">
        <v>1331</v>
      </c>
      <c r="F1063" s="71">
        <v>26343.52</v>
      </c>
      <c r="G1063" s="71">
        <v>71731.28</v>
      </c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</row>
    <row r="1064" spans="1:36" s="2" customFormat="1" x14ac:dyDescent="0.3">
      <c r="A1064" s="1"/>
      <c r="B1064" s="8" t="s">
        <v>988</v>
      </c>
      <c r="C1064" s="8" t="s">
        <v>1329</v>
      </c>
      <c r="D1064" s="8" t="s">
        <v>1092</v>
      </c>
      <c r="E1064" s="12" t="s">
        <v>1331</v>
      </c>
      <c r="F1064" s="71">
        <v>84343.52</v>
      </c>
      <c r="G1064" s="71">
        <v>249219.8</v>
      </c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</row>
    <row r="1065" spans="1:36" s="2" customFormat="1" x14ac:dyDescent="0.3">
      <c r="A1065" s="1"/>
      <c r="B1065" s="8" t="s">
        <v>988</v>
      </c>
      <c r="C1065" s="8" t="s">
        <v>1329</v>
      </c>
      <c r="D1065" s="8" t="s">
        <v>1093</v>
      </c>
      <c r="E1065" s="12" t="s">
        <v>1331</v>
      </c>
      <c r="F1065" s="71">
        <v>58000</v>
      </c>
      <c r="G1065" s="71">
        <v>177488.52</v>
      </c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</row>
    <row r="1066" spans="1:36" s="2" customFormat="1" x14ac:dyDescent="0.3">
      <c r="A1066" s="1"/>
      <c r="B1066" s="8" t="s">
        <v>988</v>
      </c>
      <c r="C1066" s="8" t="s">
        <v>1329</v>
      </c>
      <c r="D1066" s="8" t="s">
        <v>1094</v>
      </c>
      <c r="E1066" s="12" t="s">
        <v>1331</v>
      </c>
      <c r="F1066" s="71">
        <v>58000</v>
      </c>
      <c r="G1066" s="71">
        <v>177488.52</v>
      </c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</row>
    <row r="1067" spans="1:36" s="2" customFormat="1" x14ac:dyDescent="0.3">
      <c r="A1067" s="1"/>
      <c r="B1067" s="8" t="s">
        <v>988</v>
      </c>
      <c r="C1067" s="8" t="s">
        <v>1329</v>
      </c>
      <c r="D1067" s="8" t="s">
        <v>1095</v>
      </c>
      <c r="E1067" s="12" t="s">
        <v>1331</v>
      </c>
      <c r="F1067" s="71">
        <v>58000</v>
      </c>
      <c r="G1067" s="71">
        <v>177488.52</v>
      </c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</row>
    <row r="1068" spans="1:36" s="2" customFormat="1" x14ac:dyDescent="0.3">
      <c r="A1068" s="1"/>
      <c r="B1068" s="8" t="s">
        <v>988</v>
      </c>
      <c r="C1068" s="8" t="s">
        <v>1329</v>
      </c>
      <c r="D1068" s="8" t="s">
        <v>1096</v>
      </c>
      <c r="E1068" s="12" t="s">
        <v>1331</v>
      </c>
      <c r="F1068" s="71">
        <v>84343.52</v>
      </c>
      <c r="G1068" s="71">
        <v>249219.8</v>
      </c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</row>
    <row r="1069" spans="1:36" s="2" customFormat="1" x14ac:dyDescent="0.3">
      <c r="A1069" s="1"/>
      <c r="B1069" s="8" t="s">
        <v>988</v>
      </c>
      <c r="C1069" s="8" t="s">
        <v>1329</v>
      </c>
      <c r="D1069" s="8" t="s">
        <v>1097</v>
      </c>
      <c r="E1069" s="12" t="s">
        <v>1331</v>
      </c>
      <c r="F1069" s="71">
        <v>84343.52</v>
      </c>
      <c r="G1069" s="71">
        <v>177488.52</v>
      </c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</row>
    <row r="1070" spans="1:36" s="2" customFormat="1" x14ac:dyDescent="0.3">
      <c r="A1070" s="1"/>
      <c r="B1070" s="8" t="s">
        <v>988</v>
      </c>
      <c r="C1070" s="8" t="s">
        <v>1329</v>
      </c>
      <c r="D1070" s="8" t="s">
        <v>1098</v>
      </c>
      <c r="E1070" s="12" t="s">
        <v>1331</v>
      </c>
      <c r="F1070" s="71">
        <v>84343.52</v>
      </c>
      <c r="G1070" s="71">
        <v>249219.8</v>
      </c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</row>
    <row r="1071" spans="1:36" s="2" customFormat="1" x14ac:dyDescent="0.3">
      <c r="A1071" s="1"/>
      <c r="B1071" s="8" t="s">
        <v>988</v>
      </c>
      <c r="C1071" s="8" t="s">
        <v>1329</v>
      </c>
      <c r="D1071" s="8" t="s">
        <v>1099</v>
      </c>
      <c r="E1071" s="12" t="s">
        <v>1331</v>
      </c>
      <c r="F1071" s="71">
        <v>84343.52</v>
      </c>
      <c r="G1071" s="71">
        <v>249219.8</v>
      </c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</row>
    <row r="1072" spans="1:36" s="2" customFormat="1" x14ac:dyDescent="0.3">
      <c r="A1072" s="1"/>
      <c r="B1072" s="8" t="s">
        <v>988</v>
      </c>
      <c r="C1072" s="8" t="s">
        <v>1329</v>
      </c>
      <c r="D1072" s="8" t="s">
        <v>1100</v>
      </c>
      <c r="E1072" s="12" t="s">
        <v>1331</v>
      </c>
      <c r="F1072" s="71">
        <v>84343.52</v>
      </c>
      <c r="G1072" s="71">
        <v>249219.8</v>
      </c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</row>
    <row r="1073" spans="1:36" s="2" customFormat="1" x14ac:dyDescent="0.3">
      <c r="A1073" s="1"/>
      <c r="B1073" s="8" t="s">
        <v>988</v>
      </c>
      <c r="C1073" s="8" t="s">
        <v>1329</v>
      </c>
      <c r="D1073" s="8" t="s">
        <v>1101</v>
      </c>
      <c r="E1073" s="12" t="s">
        <v>1331</v>
      </c>
      <c r="F1073" s="71">
        <v>58000</v>
      </c>
      <c r="G1073" s="71">
        <v>177488.52</v>
      </c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</row>
    <row r="1074" spans="1:36" s="2" customFormat="1" x14ac:dyDescent="0.3">
      <c r="A1074" s="1"/>
      <c r="B1074" s="8" t="s">
        <v>988</v>
      </c>
      <c r="C1074" s="8" t="s">
        <v>1329</v>
      </c>
      <c r="D1074" s="8" t="s">
        <v>1102</v>
      </c>
      <c r="E1074" s="12" t="s">
        <v>1331</v>
      </c>
      <c r="F1074" s="71">
        <v>58000</v>
      </c>
      <c r="G1074" s="71">
        <v>177488.52</v>
      </c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</row>
    <row r="1075" spans="1:36" s="2" customFormat="1" x14ac:dyDescent="0.3">
      <c r="A1075" s="1"/>
      <c r="B1075" s="8" t="s">
        <v>988</v>
      </c>
      <c r="C1075" s="8" t="s">
        <v>1329</v>
      </c>
      <c r="D1075" s="8" t="s">
        <v>1103</v>
      </c>
      <c r="E1075" s="12" t="s">
        <v>1331</v>
      </c>
      <c r="F1075" s="71">
        <v>58000</v>
      </c>
      <c r="G1075" s="71">
        <v>177488.52</v>
      </c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</row>
    <row r="1076" spans="1:36" s="2" customFormat="1" x14ac:dyDescent="0.3">
      <c r="A1076" s="1"/>
      <c r="B1076" s="8" t="s">
        <v>988</v>
      </c>
      <c r="C1076" s="8" t="s">
        <v>1329</v>
      </c>
      <c r="D1076" s="8" t="s">
        <v>1104</v>
      </c>
      <c r="E1076" s="12" t="s">
        <v>1331</v>
      </c>
      <c r="F1076" s="71">
        <v>84343.52</v>
      </c>
      <c r="G1076" s="71">
        <v>249219.8</v>
      </c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</row>
    <row r="1077" spans="1:36" s="2" customFormat="1" x14ac:dyDescent="0.3">
      <c r="A1077" s="1"/>
      <c r="B1077" s="8" t="s">
        <v>988</v>
      </c>
      <c r="C1077" s="8" t="s">
        <v>1329</v>
      </c>
      <c r="D1077" s="8" t="s">
        <v>1105</v>
      </c>
      <c r="E1077" s="12" t="s">
        <v>1331</v>
      </c>
      <c r="F1077" s="71">
        <v>58000</v>
      </c>
      <c r="G1077" s="71">
        <v>177488.52</v>
      </c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</row>
    <row r="1078" spans="1:36" s="2" customFormat="1" x14ac:dyDescent="0.3">
      <c r="A1078" s="1"/>
      <c r="B1078" s="8" t="s">
        <v>988</v>
      </c>
      <c r="C1078" s="8" t="s">
        <v>1329</v>
      </c>
      <c r="D1078" s="8" t="s">
        <v>1106</v>
      </c>
      <c r="E1078" s="12" t="s">
        <v>1331</v>
      </c>
      <c r="F1078" s="71">
        <v>58000</v>
      </c>
      <c r="G1078" s="71">
        <v>177488.52</v>
      </c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</row>
    <row r="1079" spans="1:36" s="2" customFormat="1" x14ac:dyDescent="0.3">
      <c r="A1079" s="1"/>
      <c r="B1079" s="8" t="s">
        <v>988</v>
      </c>
      <c r="C1079" s="8" t="s">
        <v>1329</v>
      </c>
      <c r="D1079" s="8" t="s">
        <v>1107</v>
      </c>
      <c r="E1079" s="12" t="s">
        <v>1331</v>
      </c>
      <c r="F1079" s="71">
        <v>58000</v>
      </c>
      <c r="G1079" s="71">
        <v>177488.52</v>
      </c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</row>
    <row r="1080" spans="1:36" s="2" customFormat="1" x14ac:dyDescent="0.3">
      <c r="A1080" s="1"/>
      <c r="B1080" s="8" t="s">
        <v>988</v>
      </c>
      <c r="C1080" s="8" t="s">
        <v>1329</v>
      </c>
      <c r="D1080" s="8" t="s">
        <v>1108</v>
      </c>
      <c r="E1080" s="12" t="s">
        <v>1331</v>
      </c>
      <c r="F1080" s="71">
        <v>84343.52</v>
      </c>
      <c r="G1080" s="71">
        <v>249219.8</v>
      </c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</row>
    <row r="1081" spans="1:36" s="2" customFormat="1" x14ac:dyDescent="0.3">
      <c r="A1081" s="1"/>
      <c r="B1081" s="8" t="s">
        <v>988</v>
      </c>
      <c r="C1081" s="8" t="s">
        <v>1329</v>
      </c>
      <c r="D1081" s="8" t="s">
        <v>1109</v>
      </c>
      <c r="E1081" s="12" t="s">
        <v>1331</v>
      </c>
      <c r="F1081" s="71">
        <v>58000</v>
      </c>
      <c r="G1081" s="71">
        <v>177488.52</v>
      </c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</row>
    <row r="1082" spans="1:36" s="2" customFormat="1" x14ac:dyDescent="0.3">
      <c r="A1082" s="1"/>
      <c r="B1082" s="8" t="s">
        <v>988</v>
      </c>
      <c r="C1082" s="8" t="s">
        <v>1329</v>
      </c>
      <c r="D1082" s="8" t="s">
        <v>1110</v>
      </c>
      <c r="E1082" s="12" t="s">
        <v>1331</v>
      </c>
      <c r="F1082" s="71">
        <v>84343.52</v>
      </c>
      <c r="G1082" s="71">
        <v>249219.8</v>
      </c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</row>
    <row r="1083" spans="1:36" s="2" customFormat="1" x14ac:dyDescent="0.3">
      <c r="A1083" s="1"/>
      <c r="B1083" s="8" t="s">
        <v>988</v>
      </c>
      <c r="C1083" s="8" t="s">
        <v>1329</v>
      </c>
      <c r="D1083" s="8" t="s">
        <v>1111</v>
      </c>
      <c r="E1083" s="12" t="s">
        <v>1331</v>
      </c>
      <c r="F1083" s="71">
        <v>84343.52</v>
      </c>
      <c r="G1083" s="71">
        <v>249219.8</v>
      </c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</row>
    <row r="1084" spans="1:36" s="2" customFormat="1" x14ac:dyDescent="0.3">
      <c r="A1084" s="1"/>
      <c r="B1084" s="8" t="s">
        <v>988</v>
      </c>
      <c r="C1084" s="8" t="s">
        <v>1329</v>
      </c>
      <c r="D1084" s="8" t="s">
        <v>1112</v>
      </c>
      <c r="E1084" s="12" t="s">
        <v>1331</v>
      </c>
      <c r="F1084" s="71">
        <v>84343.52</v>
      </c>
      <c r="G1084" s="71">
        <v>249219.8</v>
      </c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</row>
    <row r="1085" spans="1:36" s="2" customFormat="1" x14ac:dyDescent="0.3">
      <c r="A1085" s="1"/>
      <c r="B1085" s="8" t="s">
        <v>988</v>
      </c>
      <c r="C1085" s="8" t="s">
        <v>1329</v>
      </c>
      <c r="D1085" s="8" t="s">
        <v>1113</v>
      </c>
      <c r="E1085" s="12" t="s">
        <v>1331</v>
      </c>
      <c r="F1085" s="71">
        <v>58000</v>
      </c>
      <c r="G1085" s="71">
        <v>177488.52</v>
      </c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</row>
    <row r="1086" spans="1:36" s="2" customFormat="1" x14ac:dyDescent="0.3">
      <c r="A1086" s="1"/>
      <c r="B1086" s="8" t="s">
        <v>988</v>
      </c>
      <c r="C1086" s="8" t="s">
        <v>1329</v>
      </c>
      <c r="D1086" s="8" t="s">
        <v>1114</v>
      </c>
      <c r="E1086" s="12" t="s">
        <v>1331</v>
      </c>
      <c r="F1086" s="71">
        <v>84343.52</v>
      </c>
      <c r="G1086" s="71">
        <v>249219.8</v>
      </c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</row>
    <row r="1087" spans="1:36" s="2" customFormat="1" x14ac:dyDescent="0.3">
      <c r="A1087" s="1"/>
      <c r="B1087" s="8" t="s">
        <v>988</v>
      </c>
      <c r="C1087" s="8" t="s">
        <v>1329</v>
      </c>
      <c r="D1087" s="8" t="s">
        <v>1115</v>
      </c>
      <c r="E1087" s="12" t="s">
        <v>1331</v>
      </c>
      <c r="F1087" s="71">
        <v>110687.04000000001</v>
      </c>
      <c r="G1087" s="71">
        <v>320951.07999999996</v>
      </c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</row>
    <row r="1088" spans="1:36" s="2" customFormat="1" x14ac:dyDescent="0.3">
      <c r="A1088" s="1"/>
      <c r="B1088" s="8" t="s">
        <v>988</v>
      </c>
      <c r="C1088" s="8" t="s">
        <v>1329</v>
      </c>
      <c r="D1088" s="8" t="s">
        <v>1116</v>
      </c>
      <c r="E1088" s="12" t="s">
        <v>1331</v>
      </c>
      <c r="F1088" s="71">
        <v>84343.52</v>
      </c>
      <c r="G1088" s="71">
        <v>249219.8</v>
      </c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</row>
    <row r="1089" spans="1:36" s="2" customFormat="1" x14ac:dyDescent="0.3">
      <c r="A1089" s="1"/>
      <c r="B1089" s="8" t="s">
        <v>988</v>
      </c>
      <c r="C1089" s="8" t="s">
        <v>1329</v>
      </c>
      <c r="D1089" s="8" t="s">
        <v>1117</v>
      </c>
      <c r="E1089" s="12" t="s">
        <v>1331</v>
      </c>
      <c r="F1089" s="71">
        <v>58000</v>
      </c>
      <c r="G1089" s="71">
        <v>177488.52</v>
      </c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</row>
    <row r="1090" spans="1:36" s="2" customFormat="1" x14ac:dyDescent="0.3">
      <c r="A1090" s="1"/>
      <c r="B1090" s="8" t="s">
        <v>988</v>
      </c>
      <c r="C1090" s="8" t="s">
        <v>1329</v>
      </c>
      <c r="D1090" s="8" t="s">
        <v>1118</v>
      </c>
      <c r="E1090" s="12" t="s">
        <v>1331</v>
      </c>
      <c r="F1090" s="71">
        <v>98000</v>
      </c>
      <c r="G1090" s="71">
        <v>122197.95</v>
      </c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</row>
    <row r="1091" spans="1:36" s="2" customFormat="1" x14ac:dyDescent="0.3">
      <c r="A1091" s="1"/>
      <c r="B1091" s="8" t="s">
        <v>988</v>
      </c>
      <c r="C1091" s="8" t="s">
        <v>1329</v>
      </c>
      <c r="D1091" s="8" t="s">
        <v>1119</v>
      </c>
      <c r="E1091" s="12" t="s">
        <v>1331</v>
      </c>
      <c r="F1091" s="71">
        <v>58000</v>
      </c>
      <c r="G1091" s="71">
        <v>177488.52</v>
      </c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</row>
    <row r="1092" spans="1:36" s="2" customFormat="1" x14ac:dyDescent="0.3">
      <c r="A1092" s="1"/>
      <c r="B1092" s="8" t="s">
        <v>988</v>
      </c>
      <c r="C1092" s="8" t="s">
        <v>1330</v>
      </c>
      <c r="D1092" s="8" t="s">
        <v>1120</v>
      </c>
      <c r="E1092" s="12" t="s">
        <v>1331</v>
      </c>
      <c r="F1092" s="71">
        <v>58000</v>
      </c>
      <c r="G1092" s="71">
        <v>249219.8</v>
      </c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</row>
    <row r="1093" spans="1:36" s="2" customFormat="1" x14ac:dyDescent="0.3">
      <c r="A1093" s="1"/>
      <c r="B1093" s="8" t="s">
        <v>2927</v>
      </c>
      <c r="C1093" s="8" t="s">
        <v>1330</v>
      </c>
      <c r="D1093" s="8" t="s">
        <v>2929</v>
      </c>
      <c r="E1093" s="12" t="s">
        <v>1331</v>
      </c>
      <c r="F1093" s="71">
        <v>58000</v>
      </c>
      <c r="G1093" s="71">
        <v>177488.52</v>
      </c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</row>
    <row r="1094" spans="1:36" s="2" customFormat="1" x14ac:dyDescent="0.3">
      <c r="A1094" s="1"/>
      <c r="B1094" s="8" t="s">
        <v>988</v>
      </c>
      <c r="C1094" s="8" t="s">
        <v>1330</v>
      </c>
      <c r="D1094" s="8" t="s">
        <v>1121</v>
      </c>
      <c r="E1094" s="12" t="s">
        <v>1331</v>
      </c>
      <c r="F1094" s="71">
        <v>84343.52</v>
      </c>
      <c r="G1094" s="71">
        <v>249219.8</v>
      </c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</row>
    <row r="1095" spans="1:36" s="2" customFormat="1" x14ac:dyDescent="0.3">
      <c r="A1095" s="1"/>
      <c r="B1095" s="8" t="s">
        <v>988</v>
      </c>
      <c r="C1095" s="8" t="s">
        <v>1330</v>
      </c>
      <c r="D1095" s="8" t="s">
        <v>1122</v>
      </c>
      <c r="E1095" s="12" t="s">
        <v>1331</v>
      </c>
      <c r="F1095" s="71">
        <v>84343.52</v>
      </c>
      <c r="G1095" s="71">
        <v>249219.8</v>
      </c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</row>
    <row r="1096" spans="1:36" s="2" customFormat="1" x14ac:dyDescent="0.3">
      <c r="A1096" s="1"/>
      <c r="B1096" s="8" t="s">
        <v>988</v>
      </c>
      <c r="C1096" s="8" t="s">
        <v>1330</v>
      </c>
      <c r="D1096" s="8" t="s">
        <v>1123</v>
      </c>
      <c r="E1096" s="12" t="s">
        <v>1331</v>
      </c>
      <c r="F1096" s="71">
        <v>58000</v>
      </c>
      <c r="G1096" s="71">
        <v>177488.52</v>
      </c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</row>
    <row r="1097" spans="1:36" s="2" customFormat="1" x14ac:dyDescent="0.3">
      <c r="A1097" s="1"/>
      <c r="B1097" s="8" t="s">
        <v>988</v>
      </c>
      <c r="C1097" s="8" t="s">
        <v>1330</v>
      </c>
      <c r="D1097" s="8" t="s">
        <v>1124</v>
      </c>
      <c r="E1097" s="12" t="s">
        <v>1331</v>
      </c>
      <c r="F1097" s="71">
        <v>84343.52</v>
      </c>
      <c r="G1097" s="71">
        <v>249219.8</v>
      </c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</row>
    <row r="1098" spans="1:36" s="2" customFormat="1" x14ac:dyDescent="0.3">
      <c r="A1098" s="1"/>
      <c r="B1098" s="8" t="s">
        <v>988</v>
      </c>
      <c r="C1098" s="8" t="s">
        <v>1330</v>
      </c>
      <c r="D1098" s="8" t="s">
        <v>1125</v>
      </c>
      <c r="E1098" s="12" t="s">
        <v>1331</v>
      </c>
      <c r="F1098" s="71">
        <v>84343.52</v>
      </c>
      <c r="G1098" s="71">
        <v>177488.52</v>
      </c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</row>
    <row r="1099" spans="1:36" s="2" customFormat="1" x14ac:dyDescent="0.3">
      <c r="A1099" s="1"/>
      <c r="B1099" s="8" t="s">
        <v>988</v>
      </c>
      <c r="C1099" s="8" t="s">
        <v>1330</v>
      </c>
      <c r="D1099" s="8" t="s">
        <v>1126</v>
      </c>
      <c r="E1099" s="12" t="s">
        <v>1331</v>
      </c>
      <c r="F1099" s="71">
        <v>84343.52</v>
      </c>
      <c r="G1099" s="71">
        <v>249219.8</v>
      </c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</row>
    <row r="1100" spans="1:36" s="2" customFormat="1" x14ac:dyDescent="0.3">
      <c r="A1100" s="1"/>
      <c r="B1100" s="8" t="s">
        <v>988</v>
      </c>
      <c r="C1100" s="8" t="s">
        <v>1330</v>
      </c>
      <c r="D1100" s="8" t="s">
        <v>1127</v>
      </c>
      <c r="E1100" s="12" t="s">
        <v>1331</v>
      </c>
      <c r="F1100" s="71">
        <v>84343.52</v>
      </c>
      <c r="G1100" s="71">
        <v>249219.8</v>
      </c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</row>
    <row r="1101" spans="1:36" s="2" customFormat="1" x14ac:dyDescent="0.3">
      <c r="A1101" s="1"/>
      <c r="B1101" s="8" t="s">
        <v>988</v>
      </c>
      <c r="C1101" s="8" t="s">
        <v>1330</v>
      </c>
      <c r="D1101" s="8" t="s">
        <v>1128</v>
      </c>
      <c r="E1101" s="12" t="s">
        <v>1331</v>
      </c>
      <c r="F1101" s="71">
        <v>84343.52</v>
      </c>
      <c r="G1101" s="71">
        <v>177488.52</v>
      </c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</row>
    <row r="1102" spans="1:36" s="2" customFormat="1" x14ac:dyDescent="0.3">
      <c r="A1102" s="1"/>
      <c r="B1102" s="8" t="s">
        <v>988</v>
      </c>
      <c r="C1102" s="8" t="s">
        <v>1330</v>
      </c>
      <c r="D1102" s="8" t="s">
        <v>1129</v>
      </c>
      <c r="E1102" s="12" t="s">
        <v>1331</v>
      </c>
      <c r="F1102" s="71">
        <v>84343.52</v>
      </c>
      <c r="G1102" s="71">
        <v>249219.8</v>
      </c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</row>
    <row r="1103" spans="1:36" s="2" customFormat="1" x14ac:dyDescent="0.3">
      <c r="A1103" s="1"/>
      <c r="B1103" s="8" t="s">
        <v>988</v>
      </c>
      <c r="C1103" s="8" t="s">
        <v>1330</v>
      </c>
      <c r="D1103" s="8" t="s">
        <v>1130</v>
      </c>
      <c r="E1103" s="12" t="s">
        <v>1331</v>
      </c>
      <c r="F1103" s="71">
        <v>84343.52</v>
      </c>
      <c r="G1103" s="71">
        <v>249219.8</v>
      </c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</row>
    <row r="1104" spans="1:36" s="2" customFormat="1" x14ac:dyDescent="0.3">
      <c r="A1104" s="1"/>
      <c r="B1104" s="8" t="s">
        <v>988</v>
      </c>
      <c r="C1104" s="8" t="s">
        <v>1330</v>
      </c>
      <c r="D1104" s="8" t="s">
        <v>1131</v>
      </c>
      <c r="E1104" s="12" t="s">
        <v>1331</v>
      </c>
      <c r="F1104" s="71">
        <v>58000</v>
      </c>
      <c r="G1104" s="71">
        <v>177488.52</v>
      </c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</row>
    <row r="1105" spans="1:36" s="2" customFormat="1" x14ac:dyDescent="0.3">
      <c r="A1105" s="1"/>
      <c r="B1105" s="8" t="s">
        <v>988</v>
      </c>
      <c r="C1105" s="8" t="s">
        <v>1330</v>
      </c>
      <c r="D1105" s="8" t="s">
        <v>1132</v>
      </c>
      <c r="E1105" s="12" t="s">
        <v>1331</v>
      </c>
      <c r="F1105" s="71">
        <v>84343.52</v>
      </c>
      <c r="G1105" s="71">
        <v>249219.8</v>
      </c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</row>
    <row r="1106" spans="1:36" s="2" customFormat="1" x14ac:dyDescent="0.3">
      <c r="A1106" s="1"/>
      <c r="B1106" s="8" t="s">
        <v>988</v>
      </c>
      <c r="C1106" s="8" t="s">
        <v>1330</v>
      </c>
      <c r="D1106" s="8" t="s">
        <v>1133</v>
      </c>
      <c r="E1106" s="12" t="s">
        <v>1331</v>
      </c>
      <c r="F1106" s="71">
        <v>58000</v>
      </c>
      <c r="G1106" s="71">
        <v>177488.52</v>
      </c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</row>
    <row r="1107" spans="1:36" s="2" customFormat="1" x14ac:dyDescent="0.3">
      <c r="A1107" s="1"/>
      <c r="B1107" s="8" t="s">
        <v>988</v>
      </c>
      <c r="C1107" s="8" t="s">
        <v>1330</v>
      </c>
      <c r="D1107" s="8" t="s">
        <v>1134</v>
      </c>
      <c r="E1107" s="12" t="s">
        <v>1331</v>
      </c>
      <c r="F1107" s="71">
        <v>84343.52</v>
      </c>
      <c r="G1107" s="71">
        <v>249219.8</v>
      </c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</row>
    <row r="1108" spans="1:36" s="2" customFormat="1" x14ac:dyDescent="0.3">
      <c r="A1108" s="1"/>
      <c r="B1108" s="8" t="s">
        <v>988</v>
      </c>
      <c r="C1108" s="8" t="s">
        <v>1330</v>
      </c>
      <c r="D1108" s="8" t="s">
        <v>1135</v>
      </c>
      <c r="E1108" s="12" t="s">
        <v>1331</v>
      </c>
      <c r="F1108" s="71">
        <v>58000</v>
      </c>
      <c r="G1108" s="71">
        <v>177488.52</v>
      </c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</row>
    <row r="1109" spans="1:36" s="2" customFormat="1" x14ac:dyDescent="0.3">
      <c r="A1109" s="1"/>
      <c r="B1109" s="8" t="s">
        <v>988</v>
      </c>
      <c r="C1109" s="8" t="s">
        <v>1330</v>
      </c>
      <c r="D1109" s="8" t="s">
        <v>1136</v>
      </c>
      <c r="E1109" s="12" t="s">
        <v>1331</v>
      </c>
      <c r="F1109" s="71">
        <v>58000</v>
      </c>
      <c r="G1109" s="71">
        <v>177488.52</v>
      </c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</row>
    <row r="1110" spans="1:36" s="2" customFormat="1" x14ac:dyDescent="0.3">
      <c r="A1110" s="1"/>
      <c r="B1110" s="8" t="s">
        <v>988</v>
      </c>
      <c r="C1110" s="8" t="s">
        <v>1330</v>
      </c>
      <c r="D1110" s="8" t="s">
        <v>1137</v>
      </c>
      <c r="E1110" s="12" t="s">
        <v>1331</v>
      </c>
      <c r="F1110" s="71">
        <v>84343.52</v>
      </c>
      <c r="G1110" s="71">
        <v>249219.8</v>
      </c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</row>
    <row r="1111" spans="1:36" s="2" customFormat="1" x14ac:dyDescent="0.3">
      <c r="A1111" s="1"/>
      <c r="B1111" s="8" t="s">
        <v>988</v>
      </c>
      <c r="C1111" s="8" t="s">
        <v>1330</v>
      </c>
      <c r="D1111" s="8" t="s">
        <v>1138</v>
      </c>
      <c r="E1111" s="12" t="s">
        <v>1331</v>
      </c>
      <c r="F1111" s="71">
        <v>58000</v>
      </c>
      <c r="G1111" s="71">
        <v>177488.52</v>
      </c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</row>
    <row r="1112" spans="1:36" s="2" customFormat="1" x14ac:dyDescent="0.3">
      <c r="A1112" s="1"/>
      <c r="B1112" s="8" t="s">
        <v>988</v>
      </c>
      <c r="C1112" s="8" t="s">
        <v>1330</v>
      </c>
      <c r="D1112" s="8" t="s">
        <v>1139</v>
      </c>
      <c r="E1112" s="12" t="s">
        <v>1331</v>
      </c>
      <c r="F1112" s="71">
        <v>58000</v>
      </c>
      <c r="G1112" s="71">
        <v>177488.52</v>
      </c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</row>
    <row r="1113" spans="1:36" s="2" customFormat="1" x14ac:dyDescent="0.3">
      <c r="A1113" s="1"/>
      <c r="B1113" s="8" t="s">
        <v>988</v>
      </c>
      <c r="C1113" s="8" t="s">
        <v>1330</v>
      </c>
      <c r="D1113" s="8" t="s">
        <v>1140</v>
      </c>
      <c r="E1113" s="12" t="s">
        <v>1331</v>
      </c>
      <c r="F1113" s="71">
        <v>58000</v>
      </c>
      <c r="G1113" s="71">
        <v>177488.52</v>
      </c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</row>
    <row r="1114" spans="1:36" s="2" customFormat="1" x14ac:dyDescent="0.3">
      <c r="A1114" s="1"/>
      <c r="B1114" s="8" t="s">
        <v>988</v>
      </c>
      <c r="C1114" s="8" t="s">
        <v>1330</v>
      </c>
      <c r="D1114" s="8" t="s">
        <v>1141</v>
      </c>
      <c r="E1114" s="12" t="s">
        <v>1331</v>
      </c>
      <c r="F1114" s="71">
        <v>58000</v>
      </c>
      <c r="G1114" s="71">
        <v>177488.52</v>
      </c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</row>
    <row r="1115" spans="1:36" s="2" customFormat="1" x14ac:dyDescent="0.3">
      <c r="A1115" s="1"/>
      <c r="B1115" s="8" t="s">
        <v>988</v>
      </c>
      <c r="C1115" s="8" t="s">
        <v>1330</v>
      </c>
      <c r="D1115" s="8" t="s">
        <v>1142</v>
      </c>
      <c r="E1115" s="12" t="s">
        <v>1331</v>
      </c>
      <c r="F1115" s="71">
        <v>58000</v>
      </c>
      <c r="G1115" s="71">
        <v>177488.52</v>
      </c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</row>
    <row r="1116" spans="1:36" s="2" customFormat="1" x14ac:dyDescent="0.3">
      <c r="A1116" s="1"/>
      <c r="B1116" s="8" t="s">
        <v>988</v>
      </c>
      <c r="C1116" s="8" t="s">
        <v>1330</v>
      </c>
      <c r="D1116" s="8" t="s">
        <v>1143</v>
      </c>
      <c r="E1116" s="12" t="s">
        <v>1331</v>
      </c>
      <c r="F1116" s="71">
        <v>58000</v>
      </c>
      <c r="G1116" s="71">
        <v>177488.52</v>
      </c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</row>
    <row r="1117" spans="1:36" s="2" customFormat="1" x14ac:dyDescent="0.3">
      <c r="A1117" s="1"/>
      <c r="B1117" s="8" t="s">
        <v>988</v>
      </c>
      <c r="C1117" s="8" t="s">
        <v>1330</v>
      </c>
      <c r="D1117" s="8" t="s">
        <v>1144</v>
      </c>
      <c r="E1117" s="12" t="s">
        <v>1331</v>
      </c>
      <c r="F1117" s="71">
        <v>58000</v>
      </c>
      <c r="G1117" s="71">
        <v>177488.52</v>
      </c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</row>
    <row r="1118" spans="1:36" s="2" customFormat="1" x14ac:dyDescent="0.3">
      <c r="A1118" s="1"/>
      <c r="B1118" s="8" t="s">
        <v>2927</v>
      </c>
      <c r="C1118" s="8" t="s">
        <v>1330</v>
      </c>
      <c r="D1118" s="8" t="s">
        <v>2930</v>
      </c>
      <c r="E1118" s="12" t="s">
        <v>1331</v>
      </c>
      <c r="F1118" s="71">
        <v>58000</v>
      </c>
      <c r="G1118" s="71">
        <v>177488.52</v>
      </c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</row>
    <row r="1119" spans="1:36" s="2" customFormat="1" x14ac:dyDescent="0.3">
      <c r="A1119" s="1"/>
      <c r="B1119" s="8" t="s">
        <v>988</v>
      </c>
      <c r="C1119" s="8" t="s">
        <v>1330</v>
      </c>
      <c r="D1119" s="8" t="s">
        <v>1145</v>
      </c>
      <c r="E1119" s="12" t="s">
        <v>1331</v>
      </c>
      <c r="F1119" s="71">
        <v>58000</v>
      </c>
      <c r="G1119" s="71">
        <v>177488.52</v>
      </c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</row>
    <row r="1120" spans="1:36" s="2" customFormat="1" x14ac:dyDescent="0.3">
      <c r="A1120" s="1"/>
      <c r="B1120" s="8" t="s">
        <v>988</v>
      </c>
      <c r="C1120" s="8" t="s">
        <v>1330</v>
      </c>
      <c r="D1120" s="8" t="s">
        <v>1146</v>
      </c>
      <c r="E1120" s="12" t="s">
        <v>1331</v>
      </c>
      <c r="F1120" s="71">
        <v>98000</v>
      </c>
      <c r="G1120" s="71">
        <v>122197.95</v>
      </c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</row>
    <row r="1121" spans="1:36" s="2" customFormat="1" x14ac:dyDescent="0.3">
      <c r="A1121" s="1"/>
      <c r="B1121" s="8" t="s">
        <v>988</v>
      </c>
      <c r="C1121" s="8" t="s">
        <v>1330</v>
      </c>
      <c r="D1121" s="8" t="s">
        <v>1147</v>
      </c>
      <c r="E1121" s="12" t="s">
        <v>1331</v>
      </c>
      <c r="F1121" s="71">
        <v>84343.52</v>
      </c>
      <c r="G1121" s="71">
        <v>249219.8</v>
      </c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</row>
    <row r="1122" spans="1:36" s="2" customFormat="1" x14ac:dyDescent="0.3">
      <c r="A1122" s="1"/>
      <c r="B1122" s="8" t="s">
        <v>988</v>
      </c>
      <c r="C1122" s="8" t="s">
        <v>1330</v>
      </c>
      <c r="D1122" s="8" t="s">
        <v>1148</v>
      </c>
      <c r="E1122" s="12" t="s">
        <v>1331</v>
      </c>
      <c r="F1122" s="71">
        <v>58000</v>
      </c>
      <c r="G1122" s="71">
        <v>177488.52</v>
      </c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</row>
    <row r="1123" spans="1:36" s="2" customFormat="1" x14ac:dyDescent="0.3">
      <c r="A1123" s="1"/>
      <c r="B1123" s="8" t="s">
        <v>988</v>
      </c>
      <c r="C1123" s="8" t="s">
        <v>954</v>
      </c>
      <c r="D1123" s="8" t="s">
        <v>1149</v>
      </c>
      <c r="E1123" s="12" t="s">
        <v>1331</v>
      </c>
      <c r="F1123" s="71">
        <v>84343.52</v>
      </c>
      <c r="G1123" s="71">
        <v>249219.8</v>
      </c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</row>
    <row r="1124" spans="1:36" s="2" customFormat="1" x14ac:dyDescent="0.3">
      <c r="A1124" s="1"/>
      <c r="B1124" s="8" t="s">
        <v>988</v>
      </c>
      <c r="C1124" s="8" t="s">
        <v>954</v>
      </c>
      <c r="D1124" s="8" t="s">
        <v>1150</v>
      </c>
      <c r="E1124" s="12" t="s">
        <v>1331</v>
      </c>
      <c r="F1124" s="71">
        <v>84343.52</v>
      </c>
      <c r="G1124" s="71">
        <v>249219.8</v>
      </c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</row>
    <row r="1125" spans="1:36" s="2" customFormat="1" x14ac:dyDescent="0.3">
      <c r="A1125" s="1"/>
      <c r="B1125" s="8" t="s">
        <v>988</v>
      </c>
      <c r="C1125" s="8" t="s">
        <v>954</v>
      </c>
      <c r="D1125" s="8" t="s">
        <v>1151</v>
      </c>
      <c r="E1125" s="12" t="s">
        <v>1331</v>
      </c>
      <c r="F1125" s="71">
        <v>84343.52</v>
      </c>
      <c r="G1125" s="71">
        <v>249219.8</v>
      </c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</row>
    <row r="1126" spans="1:36" s="2" customFormat="1" x14ac:dyDescent="0.3">
      <c r="A1126" s="1"/>
      <c r="B1126" s="8" t="s">
        <v>988</v>
      </c>
      <c r="C1126" s="8" t="s">
        <v>954</v>
      </c>
      <c r="D1126" s="8" t="s">
        <v>1152</v>
      </c>
      <c r="E1126" s="12" t="s">
        <v>1331</v>
      </c>
      <c r="F1126" s="71">
        <v>84343.52</v>
      </c>
      <c r="G1126" s="71">
        <v>249219.8</v>
      </c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</row>
    <row r="1127" spans="1:36" s="2" customFormat="1" x14ac:dyDescent="0.3">
      <c r="A1127" s="1"/>
      <c r="B1127" s="8" t="s">
        <v>988</v>
      </c>
      <c r="C1127" s="8" t="s">
        <v>954</v>
      </c>
      <c r="D1127" s="8" t="s">
        <v>1153</v>
      </c>
      <c r="E1127" s="12" t="s">
        <v>1331</v>
      </c>
      <c r="F1127" s="71">
        <v>84343.52</v>
      </c>
      <c r="G1127" s="71">
        <v>249219.8</v>
      </c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</row>
    <row r="1128" spans="1:36" s="2" customFormat="1" x14ac:dyDescent="0.3">
      <c r="A1128" s="1"/>
      <c r="B1128" s="8" t="s">
        <v>988</v>
      </c>
      <c r="C1128" s="8" t="s">
        <v>954</v>
      </c>
      <c r="D1128" s="8" t="s">
        <v>1154</v>
      </c>
      <c r="E1128" s="12" t="s">
        <v>1331</v>
      </c>
      <c r="F1128" s="71">
        <v>84343.52</v>
      </c>
      <c r="G1128" s="71">
        <v>249219.8</v>
      </c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</row>
    <row r="1129" spans="1:36" s="2" customFormat="1" x14ac:dyDescent="0.3">
      <c r="A1129" s="1"/>
      <c r="B1129" s="8" t="s">
        <v>988</v>
      </c>
      <c r="C1129" s="8" t="s">
        <v>954</v>
      </c>
      <c r="D1129" s="8" t="s">
        <v>1155</v>
      </c>
      <c r="E1129" s="12" t="s">
        <v>1331</v>
      </c>
      <c r="F1129" s="71">
        <v>58000</v>
      </c>
      <c r="G1129" s="71">
        <v>177488.52</v>
      </c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</row>
    <row r="1130" spans="1:36" s="2" customFormat="1" x14ac:dyDescent="0.3">
      <c r="A1130" s="1"/>
      <c r="B1130" s="8" t="s">
        <v>988</v>
      </c>
      <c r="C1130" s="8" t="s">
        <v>954</v>
      </c>
      <c r="D1130" s="8" t="s">
        <v>1156</v>
      </c>
      <c r="E1130" s="12" t="s">
        <v>1331</v>
      </c>
      <c r="F1130" s="71">
        <v>58000</v>
      </c>
      <c r="G1130" s="71">
        <v>177488.52</v>
      </c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</row>
    <row r="1131" spans="1:36" s="2" customFormat="1" x14ac:dyDescent="0.3">
      <c r="A1131" s="1"/>
      <c r="B1131" s="8" t="s">
        <v>988</v>
      </c>
      <c r="C1131" s="8" t="s">
        <v>954</v>
      </c>
      <c r="D1131" s="8" t="s">
        <v>1157</v>
      </c>
      <c r="E1131" s="12" t="s">
        <v>1331</v>
      </c>
      <c r="F1131" s="71">
        <v>84343.52</v>
      </c>
      <c r="G1131" s="71">
        <v>249219.8</v>
      </c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</row>
    <row r="1132" spans="1:36" s="2" customFormat="1" x14ac:dyDescent="0.3">
      <c r="A1132" s="1"/>
      <c r="B1132" s="8" t="s">
        <v>988</v>
      </c>
      <c r="C1132" s="8" t="s">
        <v>954</v>
      </c>
      <c r="D1132" s="8" t="s">
        <v>1158</v>
      </c>
      <c r="E1132" s="12" t="s">
        <v>1331</v>
      </c>
      <c r="F1132" s="71">
        <v>58000</v>
      </c>
      <c r="G1132" s="71">
        <v>177488.52</v>
      </c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</row>
    <row r="1133" spans="1:36" s="2" customFormat="1" x14ac:dyDescent="0.3">
      <c r="A1133" s="1"/>
      <c r="B1133" s="8" t="s">
        <v>988</v>
      </c>
      <c r="C1133" s="8" t="s">
        <v>954</v>
      </c>
      <c r="D1133" s="8" t="s">
        <v>1159</v>
      </c>
      <c r="E1133" s="12" t="s">
        <v>1331</v>
      </c>
      <c r="F1133" s="71">
        <v>84343.52</v>
      </c>
      <c r="G1133" s="71">
        <v>249219.8</v>
      </c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</row>
    <row r="1134" spans="1:36" s="2" customFormat="1" x14ac:dyDescent="0.3">
      <c r="A1134" s="1"/>
      <c r="B1134" s="8" t="s">
        <v>988</v>
      </c>
      <c r="C1134" s="8" t="s">
        <v>960</v>
      </c>
      <c r="D1134" s="8" t="s">
        <v>1160</v>
      </c>
      <c r="E1134" s="12" t="s">
        <v>1331</v>
      </c>
      <c r="F1134" s="71">
        <v>58000</v>
      </c>
      <c r="G1134" s="71">
        <v>177488.52</v>
      </c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</row>
    <row r="1135" spans="1:36" s="2" customFormat="1" x14ac:dyDescent="0.3">
      <c r="A1135" s="1"/>
      <c r="B1135" s="8" t="s">
        <v>988</v>
      </c>
      <c r="C1135" s="8" t="s">
        <v>960</v>
      </c>
      <c r="D1135" s="8" t="s">
        <v>1161</v>
      </c>
      <c r="E1135" s="12" t="s">
        <v>1331</v>
      </c>
      <c r="F1135" s="71">
        <v>58000</v>
      </c>
      <c r="G1135" s="71">
        <v>177488.52</v>
      </c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</row>
    <row r="1136" spans="1:36" s="2" customFormat="1" x14ac:dyDescent="0.3">
      <c r="A1136" s="1"/>
      <c r="B1136" s="8" t="s">
        <v>988</v>
      </c>
      <c r="C1136" s="8" t="s">
        <v>948</v>
      </c>
      <c r="D1136" s="8" t="s">
        <v>1162</v>
      </c>
      <c r="E1136" s="12" t="s">
        <v>1331</v>
      </c>
      <c r="F1136" s="71">
        <v>84343.52</v>
      </c>
      <c r="G1136" s="71">
        <v>249219.8</v>
      </c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</row>
    <row r="1137" spans="1:36" s="2" customFormat="1" x14ac:dyDescent="0.3">
      <c r="A1137" s="1"/>
      <c r="B1137" s="8" t="s">
        <v>988</v>
      </c>
      <c r="C1137" s="8" t="s">
        <v>948</v>
      </c>
      <c r="D1137" s="8" t="s">
        <v>1163</v>
      </c>
      <c r="E1137" s="12" t="s">
        <v>1331</v>
      </c>
      <c r="F1137" s="71">
        <v>84343.52</v>
      </c>
      <c r="G1137" s="71">
        <v>249219.8</v>
      </c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</row>
    <row r="1138" spans="1:36" s="2" customFormat="1" x14ac:dyDescent="0.3">
      <c r="A1138" s="1"/>
      <c r="B1138" s="8" t="s">
        <v>988</v>
      </c>
      <c r="C1138" s="8" t="s">
        <v>948</v>
      </c>
      <c r="D1138" s="8" t="s">
        <v>1164</v>
      </c>
      <c r="E1138" s="12" t="s">
        <v>1331</v>
      </c>
      <c r="F1138" s="71">
        <v>84343.52</v>
      </c>
      <c r="G1138" s="71">
        <v>249219.8</v>
      </c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</row>
    <row r="1139" spans="1:36" s="2" customFormat="1" x14ac:dyDescent="0.3">
      <c r="A1139" s="1"/>
      <c r="B1139" s="8" t="s">
        <v>988</v>
      </c>
      <c r="C1139" s="8" t="s">
        <v>948</v>
      </c>
      <c r="D1139" s="8" t="s">
        <v>1165</v>
      </c>
      <c r="E1139" s="12" t="s">
        <v>1331</v>
      </c>
      <c r="F1139" s="71">
        <v>58000</v>
      </c>
      <c r="G1139" s="71">
        <v>177488.52</v>
      </c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</row>
    <row r="1140" spans="1:36" s="2" customFormat="1" x14ac:dyDescent="0.3">
      <c r="A1140" s="1"/>
      <c r="B1140" s="8" t="s">
        <v>988</v>
      </c>
      <c r="C1140" s="8" t="s">
        <v>948</v>
      </c>
      <c r="D1140" s="8" t="s">
        <v>1166</v>
      </c>
      <c r="E1140" s="12" t="s">
        <v>1331</v>
      </c>
      <c r="F1140" s="71">
        <v>58000</v>
      </c>
      <c r="G1140" s="71">
        <v>177488.52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</row>
    <row r="1141" spans="1:36" s="2" customFormat="1" x14ac:dyDescent="0.3">
      <c r="A1141" s="1"/>
      <c r="B1141" s="8" t="s">
        <v>988</v>
      </c>
      <c r="C1141" s="8" t="s">
        <v>948</v>
      </c>
      <c r="D1141" s="8" t="s">
        <v>1167</v>
      </c>
      <c r="E1141" s="12" t="s">
        <v>1331</v>
      </c>
      <c r="F1141" s="71">
        <v>58000</v>
      </c>
      <c r="G1141" s="71">
        <v>177488.52</v>
      </c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</row>
    <row r="1142" spans="1:36" s="2" customFormat="1" x14ac:dyDescent="0.3">
      <c r="A1142" s="1"/>
      <c r="B1142" s="8" t="s">
        <v>988</v>
      </c>
      <c r="C1142" s="8" t="s">
        <v>948</v>
      </c>
      <c r="D1142" s="8" t="s">
        <v>1168</v>
      </c>
      <c r="E1142" s="12" t="s">
        <v>1331</v>
      </c>
      <c r="F1142" s="71">
        <v>84343.52</v>
      </c>
      <c r="G1142" s="71">
        <v>249219.8</v>
      </c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</row>
    <row r="1143" spans="1:36" s="2" customFormat="1" x14ac:dyDescent="0.3">
      <c r="A1143" s="1"/>
      <c r="B1143" s="8" t="s">
        <v>988</v>
      </c>
      <c r="C1143" s="8" t="s">
        <v>967</v>
      </c>
      <c r="D1143" s="8" t="s">
        <v>1169</v>
      </c>
      <c r="E1143" s="12" t="s">
        <v>1331</v>
      </c>
      <c r="F1143" s="71">
        <v>84343.52</v>
      </c>
      <c r="G1143" s="71">
        <v>249219.8</v>
      </c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</row>
    <row r="1144" spans="1:36" s="2" customFormat="1" x14ac:dyDescent="0.3">
      <c r="A1144" s="1"/>
      <c r="B1144" s="8" t="s">
        <v>988</v>
      </c>
      <c r="C1144" s="8" t="s">
        <v>967</v>
      </c>
      <c r="D1144" s="8" t="s">
        <v>1170</v>
      </c>
      <c r="E1144" s="12" t="s">
        <v>1331</v>
      </c>
      <c r="F1144" s="71">
        <v>84343.52</v>
      </c>
      <c r="G1144" s="71">
        <v>249219.8</v>
      </c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</row>
    <row r="1145" spans="1:36" s="2" customFormat="1" x14ac:dyDescent="0.3">
      <c r="A1145" s="1"/>
      <c r="B1145" s="8" t="s">
        <v>988</v>
      </c>
      <c r="C1145" s="8" t="s">
        <v>967</v>
      </c>
      <c r="D1145" s="8" t="s">
        <v>1171</v>
      </c>
      <c r="E1145" s="12" t="s">
        <v>1331</v>
      </c>
      <c r="F1145" s="71">
        <v>84343.52</v>
      </c>
      <c r="G1145" s="71">
        <v>249219.8</v>
      </c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</row>
    <row r="1146" spans="1:36" s="2" customFormat="1" x14ac:dyDescent="0.3">
      <c r="A1146" s="1"/>
      <c r="B1146" s="8" t="s">
        <v>988</v>
      </c>
      <c r="C1146" s="8" t="s">
        <v>967</v>
      </c>
      <c r="D1146" s="8" t="s">
        <v>1172</v>
      </c>
      <c r="E1146" s="12" t="s">
        <v>1331</v>
      </c>
      <c r="F1146" s="71">
        <v>84343.52</v>
      </c>
      <c r="G1146" s="71">
        <v>249219.8</v>
      </c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</row>
    <row r="1147" spans="1:36" s="2" customFormat="1" x14ac:dyDescent="0.3">
      <c r="A1147" s="1"/>
      <c r="B1147" s="8" t="s">
        <v>2927</v>
      </c>
      <c r="C1147" s="8" t="s">
        <v>967</v>
      </c>
      <c r="D1147" s="8" t="s">
        <v>2931</v>
      </c>
      <c r="E1147" s="12" t="s">
        <v>1331</v>
      </c>
      <c r="F1147" s="71">
        <v>58000</v>
      </c>
      <c r="G1147" s="71">
        <v>177488.52</v>
      </c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</row>
    <row r="1148" spans="1:36" s="2" customFormat="1" x14ac:dyDescent="0.3">
      <c r="A1148" s="1"/>
      <c r="B1148" s="8" t="s">
        <v>2927</v>
      </c>
      <c r="C1148" s="8" t="s">
        <v>967</v>
      </c>
      <c r="D1148" s="8" t="s">
        <v>2933</v>
      </c>
      <c r="E1148" s="12" t="s">
        <v>1331</v>
      </c>
      <c r="F1148" s="71">
        <v>58000</v>
      </c>
      <c r="G1148" s="71">
        <v>177488.52</v>
      </c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</row>
    <row r="1149" spans="1:36" s="2" customFormat="1" x14ac:dyDescent="0.3">
      <c r="A1149" s="1"/>
      <c r="B1149" s="8" t="s">
        <v>988</v>
      </c>
      <c r="C1149" s="8" t="s">
        <v>967</v>
      </c>
      <c r="D1149" s="8" t="s">
        <v>1173</v>
      </c>
      <c r="E1149" s="12" t="s">
        <v>1331</v>
      </c>
      <c r="F1149" s="71">
        <v>84343.52</v>
      </c>
      <c r="G1149" s="71">
        <v>249219.8</v>
      </c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</row>
    <row r="1150" spans="1:36" s="2" customFormat="1" x14ac:dyDescent="0.3">
      <c r="A1150" s="1"/>
      <c r="B1150" s="8" t="s">
        <v>2927</v>
      </c>
      <c r="C1150" s="8" t="s">
        <v>967</v>
      </c>
      <c r="D1150" s="8" t="s">
        <v>2932</v>
      </c>
      <c r="E1150" s="12" t="s">
        <v>1331</v>
      </c>
      <c r="F1150" s="71">
        <v>58000</v>
      </c>
      <c r="G1150" s="71">
        <v>177488.52</v>
      </c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</row>
    <row r="1151" spans="1:36" s="2" customFormat="1" x14ac:dyDescent="0.3">
      <c r="A1151" s="1"/>
      <c r="B1151" s="8" t="s">
        <v>988</v>
      </c>
      <c r="C1151" s="8" t="s">
        <v>967</v>
      </c>
      <c r="D1151" s="8" t="s">
        <v>1174</v>
      </c>
      <c r="E1151" s="12" t="s">
        <v>1331</v>
      </c>
      <c r="F1151" s="71">
        <v>58000</v>
      </c>
      <c r="G1151" s="71">
        <v>177488.52</v>
      </c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</row>
    <row r="1152" spans="1:36" s="2" customFormat="1" x14ac:dyDescent="0.3">
      <c r="A1152" s="1"/>
      <c r="B1152" s="8" t="s">
        <v>988</v>
      </c>
      <c r="C1152" s="8" t="s">
        <v>956</v>
      </c>
      <c r="D1152" s="8" t="s">
        <v>1175</v>
      </c>
      <c r="E1152" s="12" t="s">
        <v>1331</v>
      </c>
      <c r="F1152" s="71">
        <v>84343.52</v>
      </c>
      <c r="G1152" s="71">
        <v>249219.8</v>
      </c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</row>
    <row r="1153" spans="1:36" s="2" customFormat="1" x14ac:dyDescent="0.3">
      <c r="A1153" s="1"/>
      <c r="B1153" s="8" t="s">
        <v>988</v>
      </c>
      <c r="C1153" s="8" t="s">
        <v>961</v>
      </c>
      <c r="D1153" s="8" t="s">
        <v>1176</v>
      </c>
      <c r="E1153" s="12" t="s">
        <v>1331</v>
      </c>
      <c r="F1153" s="71">
        <v>26343.52</v>
      </c>
      <c r="G1153" s="71">
        <v>71731.28</v>
      </c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</row>
    <row r="1154" spans="1:36" s="2" customFormat="1" x14ac:dyDescent="0.3">
      <c r="A1154" s="1"/>
      <c r="B1154" s="8" t="s">
        <v>988</v>
      </c>
      <c r="C1154" s="8" t="s">
        <v>961</v>
      </c>
      <c r="D1154" s="8" t="s">
        <v>1177</v>
      </c>
      <c r="E1154" s="12" t="s">
        <v>1331</v>
      </c>
      <c r="F1154" s="71">
        <v>26343.52</v>
      </c>
      <c r="G1154" s="71">
        <v>71731.28</v>
      </c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</row>
    <row r="1155" spans="1:36" s="2" customFormat="1" x14ac:dyDescent="0.3">
      <c r="A1155" s="1"/>
      <c r="B1155" s="8" t="s">
        <v>988</v>
      </c>
      <c r="C1155" s="8" t="s">
        <v>965</v>
      </c>
      <c r="D1155" s="8" t="s">
        <v>1178</v>
      </c>
      <c r="E1155" s="12" t="s">
        <v>1331</v>
      </c>
      <c r="F1155" s="71">
        <v>84343.52</v>
      </c>
      <c r="G1155" s="71">
        <v>249219.8</v>
      </c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</row>
    <row r="1156" spans="1:36" s="2" customFormat="1" x14ac:dyDescent="0.3">
      <c r="A1156" s="1"/>
      <c r="B1156" s="8" t="s">
        <v>988</v>
      </c>
      <c r="C1156" s="8" t="s">
        <v>965</v>
      </c>
      <c r="D1156" s="8" t="s">
        <v>1179</v>
      </c>
      <c r="E1156" s="12" t="s">
        <v>1331</v>
      </c>
      <c r="F1156" s="71">
        <v>58000</v>
      </c>
      <c r="G1156" s="71">
        <v>177488.52</v>
      </c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</row>
    <row r="1157" spans="1:36" s="2" customFormat="1" x14ac:dyDescent="0.3">
      <c r="A1157" s="1"/>
      <c r="B1157" s="8" t="s">
        <v>988</v>
      </c>
      <c r="C1157" s="8" t="s">
        <v>965</v>
      </c>
      <c r="D1157" s="8" t="s">
        <v>1180</v>
      </c>
      <c r="E1157" s="12" t="s">
        <v>1331</v>
      </c>
      <c r="F1157" s="71">
        <v>84343.52</v>
      </c>
      <c r="G1157" s="71">
        <v>249219.8</v>
      </c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</row>
    <row r="1158" spans="1:36" s="2" customFormat="1" x14ac:dyDescent="0.3">
      <c r="A1158" s="1"/>
      <c r="B1158" s="8" t="s">
        <v>988</v>
      </c>
      <c r="C1158" s="8" t="s">
        <v>965</v>
      </c>
      <c r="D1158" s="8" t="s">
        <v>1181</v>
      </c>
      <c r="E1158" s="12" t="s">
        <v>1331</v>
      </c>
      <c r="F1158" s="71">
        <v>58000</v>
      </c>
      <c r="G1158" s="71">
        <v>177488.52</v>
      </c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</row>
    <row r="1159" spans="1:36" s="2" customFormat="1" x14ac:dyDescent="0.3">
      <c r="A1159" s="1"/>
      <c r="B1159" s="8" t="s">
        <v>988</v>
      </c>
      <c r="C1159" s="8" t="s">
        <v>965</v>
      </c>
      <c r="D1159" s="8" t="s">
        <v>1182</v>
      </c>
      <c r="E1159" s="12" t="s">
        <v>1331</v>
      </c>
      <c r="F1159" s="71">
        <v>58000</v>
      </c>
      <c r="G1159" s="71">
        <v>177488.52</v>
      </c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</row>
    <row r="1160" spans="1:36" s="2" customFormat="1" x14ac:dyDescent="0.3">
      <c r="A1160" s="1"/>
      <c r="B1160" s="8" t="s">
        <v>988</v>
      </c>
      <c r="C1160" s="8" t="s">
        <v>965</v>
      </c>
      <c r="D1160" s="8" t="s">
        <v>1183</v>
      </c>
      <c r="E1160" s="12" t="s">
        <v>1331</v>
      </c>
      <c r="F1160" s="71">
        <v>58000</v>
      </c>
      <c r="G1160" s="71">
        <v>177488.52</v>
      </c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</row>
    <row r="1161" spans="1:36" s="2" customFormat="1" x14ac:dyDescent="0.3">
      <c r="A1161" s="1"/>
      <c r="B1161" s="8" t="s">
        <v>988</v>
      </c>
      <c r="C1161" s="8" t="s">
        <v>965</v>
      </c>
      <c r="D1161" s="8" t="s">
        <v>1184</v>
      </c>
      <c r="E1161" s="12" t="s">
        <v>1331</v>
      </c>
      <c r="F1161" s="71">
        <v>58000</v>
      </c>
      <c r="G1161" s="71">
        <v>177488.52</v>
      </c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</row>
    <row r="1162" spans="1:36" s="2" customFormat="1" x14ac:dyDescent="0.3">
      <c r="A1162" s="1"/>
      <c r="B1162" s="8" t="s">
        <v>988</v>
      </c>
      <c r="C1162" s="8" t="s">
        <v>965</v>
      </c>
      <c r="D1162" s="8" t="s">
        <v>1185</v>
      </c>
      <c r="E1162" s="12" t="s">
        <v>1331</v>
      </c>
      <c r="F1162" s="71">
        <v>98000</v>
      </c>
      <c r="G1162" s="71">
        <v>122197.95</v>
      </c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</row>
    <row r="1163" spans="1:36" s="2" customFormat="1" x14ac:dyDescent="0.3">
      <c r="A1163" s="1"/>
      <c r="B1163" s="8" t="s">
        <v>988</v>
      </c>
      <c r="C1163" s="8" t="s">
        <v>965</v>
      </c>
      <c r="D1163" s="8" t="s">
        <v>1186</v>
      </c>
      <c r="E1163" s="12" t="s">
        <v>1331</v>
      </c>
      <c r="F1163" s="71">
        <v>58000</v>
      </c>
      <c r="G1163" s="71">
        <v>177488.52</v>
      </c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</row>
    <row r="1164" spans="1:36" s="2" customFormat="1" x14ac:dyDescent="0.3">
      <c r="A1164" s="1"/>
      <c r="B1164" s="8" t="s">
        <v>988</v>
      </c>
      <c r="C1164" s="8" t="s">
        <v>965</v>
      </c>
      <c r="D1164" s="8" t="s">
        <v>1187</v>
      </c>
      <c r="E1164" s="12" t="s">
        <v>1331</v>
      </c>
      <c r="F1164" s="71">
        <v>84343.52</v>
      </c>
      <c r="G1164" s="71">
        <v>249219.8</v>
      </c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</row>
    <row r="1165" spans="1:36" s="2" customFormat="1" x14ac:dyDescent="0.3">
      <c r="A1165" s="1"/>
      <c r="B1165" s="8" t="s">
        <v>988</v>
      </c>
      <c r="C1165" s="8" t="s">
        <v>965</v>
      </c>
      <c r="D1165" s="8" t="s">
        <v>1188</v>
      </c>
      <c r="E1165" s="12" t="s">
        <v>1331</v>
      </c>
      <c r="F1165" s="71">
        <v>84343.52</v>
      </c>
      <c r="G1165" s="71">
        <v>249219.8</v>
      </c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</row>
    <row r="1166" spans="1:36" s="2" customFormat="1" x14ac:dyDescent="0.3">
      <c r="A1166" s="1"/>
      <c r="B1166" s="8" t="s">
        <v>988</v>
      </c>
      <c r="C1166" s="8" t="s">
        <v>965</v>
      </c>
      <c r="D1166" s="8" t="s">
        <v>1189</v>
      </c>
      <c r="E1166" s="12" t="s">
        <v>1331</v>
      </c>
      <c r="F1166" s="71">
        <v>98000</v>
      </c>
      <c r="G1166" s="71">
        <v>122197.95</v>
      </c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</row>
    <row r="1167" spans="1:36" s="2" customFormat="1" x14ac:dyDescent="0.3">
      <c r="A1167" s="1"/>
      <c r="B1167" s="8" t="s">
        <v>988</v>
      </c>
      <c r="C1167" s="8" t="s">
        <v>965</v>
      </c>
      <c r="D1167" s="8" t="s">
        <v>1190</v>
      </c>
      <c r="E1167" s="12" t="s">
        <v>1331</v>
      </c>
      <c r="F1167" s="71">
        <v>58000</v>
      </c>
      <c r="G1167" s="71">
        <v>177488.52</v>
      </c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</row>
    <row r="1168" spans="1:36" s="2" customFormat="1" x14ac:dyDescent="0.3">
      <c r="A1168" s="1"/>
      <c r="B1168" s="8" t="s">
        <v>988</v>
      </c>
      <c r="C1168" s="8" t="s">
        <v>965</v>
      </c>
      <c r="D1168" s="8" t="s">
        <v>1191</v>
      </c>
      <c r="E1168" s="12" t="s">
        <v>1331</v>
      </c>
      <c r="F1168" s="71">
        <v>58000</v>
      </c>
      <c r="G1168" s="71">
        <v>177488.52</v>
      </c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</row>
    <row r="1169" spans="1:36" s="2" customFormat="1" x14ac:dyDescent="0.3">
      <c r="A1169" s="1"/>
      <c r="B1169" s="8" t="s">
        <v>988</v>
      </c>
      <c r="C1169" s="8" t="s">
        <v>965</v>
      </c>
      <c r="D1169" s="8" t="s">
        <v>1192</v>
      </c>
      <c r="E1169" s="12" t="s">
        <v>1331</v>
      </c>
      <c r="F1169" s="71">
        <v>84343.52</v>
      </c>
      <c r="G1169" s="71">
        <v>249219.8</v>
      </c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</row>
    <row r="1170" spans="1:36" s="2" customFormat="1" x14ac:dyDescent="0.3">
      <c r="A1170" s="1"/>
      <c r="B1170" s="8" t="s">
        <v>988</v>
      </c>
      <c r="C1170" s="8" t="s">
        <v>947</v>
      </c>
      <c r="D1170" s="8" t="s">
        <v>1193</v>
      </c>
      <c r="E1170" s="12" t="s">
        <v>1331</v>
      </c>
      <c r="F1170" s="71">
        <v>58000</v>
      </c>
      <c r="G1170" s="71">
        <v>177488.52</v>
      </c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</row>
    <row r="1171" spans="1:36" s="2" customFormat="1" x14ac:dyDescent="0.3">
      <c r="A1171" s="1"/>
      <c r="B1171" s="8" t="s">
        <v>988</v>
      </c>
      <c r="C1171" s="8" t="s">
        <v>947</v>
      </c>
      <c r="D1171" s="8" t="s">
        <v>1194</v>
      </c>
      <c r="E1171" s="12" t="s">
        <v>1331</v>
      </c>
      <c r="F1171" s="71">
        <v>84343.52</v>
      </c>
      <c r="G1171" s="71">
        <v>249219.8</v>
      </c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</row>
    <row r="1172" spans="1:36" s="2" customFormat="1" x14ac:dyDescent="0.3">
      <c r="A1172" s="1"/>
      <c r="B1172" s="8" t="s">
        <v>988</v>
      </c>
      <c r="C1172" s="8" t="s">
        <v>947</v>
      </c>
      <c r="D1172" s="8" t="s">
        <v>1195</v>
      </c>
      <c r="E1172" s="12" t="s">
        <v>1331</v>
      </c>
      <c r="F1172" s="71">
        <v>84343.52</v>
      </c>
      <c r="G1172" s="71">
        <v>249219.8</v>
      </c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</row>
    <row r="1173" spans="1:36" s="2" customFormat="1" x14ac:dyDescent="0.3">
      <c r="A1173" s="1"/>
      <c r="B1173" s="8" t="s">
        <v>988</v>
      </c>
      <c r="C1173" s="8" t="s">
        <v>947</v>
      </c>
      <c r="D1173" s="8" t="s">
        <v>1196</v>
      </c>
      <c r="E1173" s="12" t="s">
        <v>1331</v>
      </c>
      <c r="F1173" s="71">
        <v>84343.52</v>
      </c>
      <c r="G1173" s="71">
        <v>249219.8</v>
      </c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</row>
    <row r="1174" spans="1:36" s="2" customFormat="1" x14ac:dyDescent="0.3">
      <c r="A1174" s="1"/>
      <c r="B1174" s="8" t="s">
        <v>988</v>
      </c>
      <c r="C1174" s="8" t="s">
        <v>947</v>
      </c>
      <c r="D1174" s="8" t="s">
        <v>1197</v>
      </c>
      <c r="E1174" s="12" t="s">
        <v>1331</v>
      </c>
      <c r="F1174" s="71">
        <v>84343.52</v>
      </c>
      <c r="G1174" s="71">
        <v>249219.8</v>
      </c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</row>
    <row r="1175" spans="1:36" s="2" customFormat="1" x14ac:dyDescent="0.3">
      <c r="A1175" s="1"/>
      <c r="B1175" s="8" t="s">
        <v>988</v>
      </c>
      <c r="C1175" s="8" t="s">
        <v>947</v>
      </c>
      <c r="D1175" s="8" t="s">
        <v>1198</v>
      </c>
      <c r="E1175" s="12" t="s">
        <v>1331</v>
      </c>
      <c r="F1175" s="71">
        <v>84343.52</v>
      </c>
      <c r="G1175" s="71">
        <v>249219.8</v>
      </c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</row>
    <row r="1176" spans="1:36" s="2" customFormat="1" x14ac:dyDescent="0.3">
      <c r="A1176" s="1"/>
      <c r="B1176" s="8" t="s">
        <v>988</v>
      </c>
      <c r="C1176" s="8" t="s">
        <v>947</v>
      </c>
      <c r="D1176" s="8" t="s">
        <v>1199</v>
      </c>
      <c r="E1176" s="12" t="s">
        <v>1331</v>
      </c>
      <c r="F1176" s="71">
        <v>84343.52</v>
      </c>
      <c r="G1176" s="71">
        <v>249219.8</v>
      </c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</row>
    <row r="1177" spans="1:36" s="2" customFormat="1" x14ac:dyDescent="0.3">
      <c r="A1177" s="1"/>
      <c r="B1177" s="8" t="s">
        <v>988</v>
      </c>
      <c r="C1177" s="8" t="s">
        <v>947</v>
      </c>
      <c r="D1177" s="8" t="s">
        <v>1200</v>
      </c>
      <c r="E1177" s="12" t="s">
        <v>1331</v>
      </c>
      <c r="F1177" s="71">
        <v>84343.52</v>
      </c>
      <c r="G1177" s="71">
        <v>249219.8</v>
      </c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</row>
    <row r="1178" spans="1:36" s="2" customFormat="1" x14ac:dyDescent="0.3">
      <c r="A1178" s="1"/>
      <c r="B1178" s="8" t="s">
        <v>988</v>
      </c>
      <c r="C1178" s="8" t="s">
        <v>947</v>
      </c>
      <c r="D1178" s="8" t="s">
        <v>1201</v>
      </c>
      <c r="E1178" s="12" t="s">
        <v>1331</v>
      </c>
      <c r="F1178" s="71">
        <v>84343.52</v>
      </c>
      <c r="G1178" s="71">
        <v>249219.8</v>
      </c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</row>
    <row r="1179" spans="1:36" s="2" customFormat="1" x14ac:dyDescent="0.3">
      <c r="A1179" s="1"/>
      <c r="B1179" s="8" t="s">
        <v>988</v>
      </c>
      <c r="C1179" s="8" t="s">
        <v>947</v>
      </c>
      <c r="D1179" s="8" t="s">
        <v>1202</v>
      </c>
      <c r="E1179" s="12" t="s">
        <v>1331</v>
      </c>
      <c r="F1179" s="71">
        <v>84343.52</v>
      </c>
      <c r="G1179" s="71">
        <v>249219.8</v>
      </c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</row>
    <row r="1180" spans="1:36" s="2" customFormat="1" x14ac:dyDescent="0.3">
      <c r="A1180" s="1"/>
      <c r="B1180" s="8" t="s">
        <v>988</v>
      </c>
      <c r="C1180" s="8" t="s">
        <v>947</v>
      </c>
      <c r="D1180" s="8" t="s">
        <v>1203</v>
      </c>
      <c r="E1180" s="12" t="s">
        <v>1331</v>
      </c>
      <c r="F1180" s="71">
        <v>84343.52</v>
      </c>
      <c r="G1180" s="71">
        <v>249219.8</v>
      </c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</row>
    <row r="1181" spans="1:36" s="2" customFormat="1" x14ac:dyDescent="0.3">
      <c r="A1181" s="1"/>
      <c r="B1181" s="8" t="s">
        <v>988</v>
      </c>
      <c r="C1181" s="8" t="s">
        <v>947</v>
      </c>
      <c r="D1181" s="8" t="s">
        <v>1204</v>
      </c>
      <c r="E1181" s="12" t="s">
        <v>1331</v>
      </c>
      <c r="F1181" s="71">
        <v>84343.52</v>
      </c>
      <c r="G1181" s="71">
        <v>249219.8</v>
      </c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</row>
    <row r="1182" spans="1:36" s="2" customFormat="1" x14ac:dyDescent="0.3">
      <c r="A1182" s="1"/>
      <c r="B1182" s="8" t="s">
        <v>988</v>
      </c>
      <c r="C1182" s="8" t="s">
        <v>947</v>
      </c>
      <c r="D1182" s="8" t="s">
        <v>1205</v>
      </c>
      <c r="E1182" s="12" t="s">
        <v>1331</v>
      </c>
      <c r="F1182" s="71">
        <v>84343.52</v>
      </c>
      <c r="G1182" s="71">
        <v>249219.8</v>
      </c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</row>
    <row r="1183" spans="1:36" s="2" customFormat="1" x14ac:dyDescent="0.3">
      <c r="A1183" s="1"/>
      <c r="B1183" s="8" t="s">
        <v>988</v>
      </c>
      <c r="C1183" s="8" t="s">
        <v>947</v>
      </c>
      <c r="D1183" s="8" t="s">
        <v>1206</v>
      </c>
      <c r="E1183" s="12" t="s">
        <v>1331</v>
      </c>
      <c r="F1183" s="71">
        <v>98000</v>
      </c>
      <c r="G1183" s="71">
        <v>122197.95</v>
      </c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</row>
    <row r="1184" spans="1:36" s="2" customFormat="1" x14ac:dyDescent="0.3">
      <c r="A1184" s="1"/>
      <c r="B1184" s="8" t="s">
        <v>988</v>
      </c>
      <c r="C1184" s="8" t="s">
        <v>947</v>
      </c>
      <c r="D1184" s="8" t="s">
        <v>1207</v>
      </c>
      <c r="E1184" s="12" t="s">
        <v>1331</v>
      </c>
      <c r="F1184" s="71">
        <v>84343.52</v>
      </c>
      <c r="G1184" s="71">
        <v>249219.8</v>
      </c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</row>
    <row r="1185" spans="1:36" s="2" customFormat="1" x14ac:dyDescent="0.3">
      <c r="A1185" s="1"/>
      <c r="B1185" s="8" t="s">
        <v>988</v>
      </c>
      <c r="C1185" s="8" t="s">
        <v>947</v>
      </c>
      <c r="D1185" s="8" t="s">
        <v>1208</v>
      </c>
      <c r="E1185" s="12" t="s">
        <v>1331</v>
      </c>
      <c r="F1185" s="71">
        <v>58000</v>
      </c>
      <c r="G1185" s="71">
        <v>177488.52</v>
      </c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</row>
    <row r="1186" spans="1:36" s="2" customFormat="1" x14ac:dyDescent="0.3">
      <c r="A1186" s="1"/>
      <c r="B1186" s="8" t="s">
        <v>988</v>
      </c>
      <c r="C1186" s="8" t="s">
        <v>947</v>
      </c>
      <c r="D1186" s="8" t="s">
        <v>1209</v>
      </c>
      <c r="E1186" s="12" t="s">
        <v>1331</v>
      </c>
      <c r="F1186" s="71">
        <v>58000</v>
      </c>
      <c r="G1186" s="71">
        <v>177488.52</v>
      </c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</row>
    <row r="1187" spans="1:36" s="2" customFormat="1" x14ac:dyDescent="0.3">
      <c r="A1187" s="1"/>
      <c r="B1187" s="8" t="s">
        <v>988</v>
      </c>
      <c r="C1187" s="8" t="s">
        <v>947</v>
      </c>
      <c r="D1187" s="8" t="s">
        <v>1210</v>
      </c>
      <c r="E1187" s="12" t="s">
        <v>1331</v>
      </c>
      <c r="F1187" s="71">
        <v>58000</v>
      </c>
      <c r="G1187" s="71">
        <v>177488.52</v>
      </c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</row>
    <row r="1188" spans="1:36" s="2" customFormat="1" x14ac:dyDescent="0.3">
      <c r="A1188" s="1"/>
      <c r="B1188" s="8" t="s">
        <v>988</v>
      </c>
      <c r="C1188" s="8" t="s">
        <v>947</v>
      </c>
      <c r="D1188" s="8" t="s">
        <v>1211</v>
      </c>
      <c r="E1188" s="12" t="s">
        <v>1331</v>
      </c>
      <c r="F1188" s="71">
        <v>58000</v>
      </c>
      <c r="G1188" s="71">
        <v>177488.52</v>
      </c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</row>
    <row r="1189" spans="1:36" s="2" customFormat="1" x14ac:dyDescent="0.3">
      <c r="A1189" s="1"/>
      <c r="B1189" s="8" t="s">
        <v>988</v>
      </c>
      <c r="C1189" s="8" t="s">
        <v>947</v>
      </c>
      <c r="D1189" s="8" t="s">
        <v>1212</v>
      </c>
      <c r="E1189" s="12" t="s">
        <v>1331</v>
      </c>
      <c r="F1189" s="71">
        <v>58000</v>
      </c>
      <c r="G1189" s="71">
        <v>177488.52</v>
      </c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</row>
    <row r="1190" spans="1:36" s="2" customFormat="1" x14ac:dyDescent="0.3">
      <c r="A1190" s="1"/>
      <c r="B1190" s="8" t="s">
        <v>988</v>
      </c>
      <c r="C1190" s="8" t="s">
        <v>947</v>
      </c>
      <c r="D1190" s="8" t="s">
        <v>1213</v>
      </c>
      <c r="E1190" s="12" t="s">
        <v>1331</v>
      </c>
      <c r="F1190" s="71">
        <v>58000</v>
      </c>
      <c r="G1190" s="71">
        <v>177488.52</v>
      </c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</row>
    <row r="1191" spans="1:36" s="2" customFormat="1" x14ac:dyDescent="0.3">
      <c r="A1191" s="1"/>
      <c r="B1191" s="8" t="s">
        <v>988</v>
      </c>
      <c r="C1191" s="8" t="s">
        <v>959</v>
      </c>
      <c r="D1191" s="8" t="s">
        <v>1214</v>
      </c>
      <c r="E1191" s="12" t="s">
        <v>1331</v>
      </c>
      <c r="F1191" s="71">
        <v>58000</v>
      </c>
      <c r="G1191" s="71">
        <v>177488.52</v>
      </c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</row>
    <row r="1192" spans="1:36" s="2" customFormat="1" x14ac:dyDescent="0.3">
      <c r="A1192" s="1"/>
      <c r="B1192" s="8" t="s">
        <v>988</v>
      </c>
      <c r="C1192" s="8" t="s">
        <v>959</v>
      </c>
      <c r="D1192" s="8" t="s">
        <v>1215</v>
      </c>
      <c r="E1192" s="12" t="s">
        <v>1331</v>
      </c>
      <c r="F1192" s="71">
        <v>84343.52</v>
      </c>
      <c r="G1192" s="71">
        <v>249219.8</v>
      </c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</row>
    <row r="1193" spans="1:36" s="2" customFormat="1" x14ac:dyDescent="0.3">
      <c r="A1193" s="1"/>
      <c r="B1193" s="8" t="s">
        <v>988</v>
      </c>
      <c r="C1193" s="8" t="s">
        <v>959</v>
      </c>
      <c r="D1193" s="8" t="s">
        <v>1216</v>
      </c>
      <c r="E1193" s="12" t="s">
        <v>1331</v>
      </c>
      <c r="F1193" s="71">
        <v>58000</v>
      </c>
      <c r="G1193" s="71">
        <v>177488.52</v>
      </c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</row>
    <row r="1194" spans="1:36" s="2" customFormat="1" x14ac:dyDescent="0.3">
      <c r="A1194" s="1"/>
      <c r="B1194" s="8" t="s">
        <v>988</v>
      </c>
      <c r="C1194" s="8" t="s">
        <v>959</v>
      </c>
      <c r="D1194" s="8" t="s">
        <v>1217</v>
      </c>
      <c r="E1194" s="12" t="s">
        <v>1331</v>
      </c>
      <c r="F1194" s="71">
        <v>84343.52</v>
      </c>
      <c r="G1194" s="71">
        <v>249219.8</v>
      </c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</row>
    <row r="1195" spans="1:36" s="2" customFormat="1" x14ac:dyDescent="0.3">
      <c r="A1195" s="1"/>
      <c r="B1195" s="8" t="s">
        <v>988</v>
      </c>
      <c r="C1195" s="8" t="s">
        <v>959</v>
      </c>
      <c r="D1195" s="8" t="s">
        <v>1218</v>
      </c>
      <c r="E1195" s="12" t="s">
        <v>1331</v>
      </c>
      <c r="F1195" s="71">
        <v>58000</v>
      </c>
      <c r="G1195" s="71">
        <v>177488.52</v>
      </c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</row>
    <row r="1196" spans="1:36" s="2" customFormat="1" x14ac:dyDescent="0.3">
      <c r="A1196" s="1"/>
      <c r="B1196" s="8" t="s">
        <v>988</v>
      </c>
      <c r="C1196" s="8" t="s">
        <v>959</v>
      </c>
      <c r="D1196" s="8" t="s">
        <v>1219</v>
      </c>
      <c r="E1196" s="12" t="s">
        <v>1331</v>
      </c>
      <c r="F1196" s="71">
        <v>58000</v>
      </c>
      <c r="G1196" s="71">
        <v>177488.52</v>
      </c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</row>
    <row r="1197" spans="1:36" s="2" customFormat="1" x14ac:dyDescent="0.3">
      <c r="A1197" s="1"/>
      <c r="B1197" s="8" t="s">
        <v>988</v>
      </c>
      <c r="C1197" s="8" t="s">
        <v>959</v>
      </c>
      <c r="D1197" s="8" t="s">
        <v>1220</v>
      </c>
      <c r="E1197" s="12" t="s">
        <v>1331</v>
      </c>
      <c r="F1197" s="71">
        <v>58000</v>
      </c>
      <c r="G1197" s="71">
        <v>177488.52</v>
      </c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</row>
    <row r="1198" spans="1:36" s="2" customFormat="1" x14ac:dyDescent="0.3">
      <c r="A1198" s="1"/>
      <c r="B1198" s="8" t="s">
        <v>988</v>
      </c>
      <c r="C1198" s="8" t="s">
        <v>959</v>
      </c>
      <c r="D1198" s="8" t="s">
        <v>1221</v>
      </c>
      <c r="E1198" s="12" t="s">
        <v>1331</v>
      </c>
      <c r="F1198" s="71">
        <v>84343.52</v>
      </c>
      <c r="G1198" s="71">
        <v>249219.8</v>
      </c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</row>
    <row r="1199" spans="1:36" s="2" customFormat="1" x14ac:dyDescent="0.3">
      <c r="A1199" s="1"/>
      <c r="B1199" s="8" t="s">
        <v>988</v>
      </c>
      <c r="C1199" s="8" t="s">
        <v>959</v>
      </c>
      <c r="D1199" s="8" t="s">
        <v>1222</v>
      </c>
      <c r="E1199" s="12" t="s">
        <v>1331</v>
      </c>
      <c r="F1199" s="71">
        <v>58000</v>
      </c>
      <c r="G1199" s="71">
        <v>177488.52</v>
      </c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</row>
    <row r="1200" spans="1:36" s="2" customFormat="1" x14ac:dyDescent="0.3">
      <c r="A1200" s="1"/>
      <c r="B1200" s="8" t="s">
        <v>988</v>
      </c>
      <c r="C1200" s="8" t="s">
        <v>959</v>
      </c>
      <c r="D1200" s="8" t="s">
        <v>1223</v>
      </c>
      <c r="E1200" s="12" t="s">
        <v>1331</v>
      </c>
      <c r="F1200" s="71">
        <v>58000</v>
      </c>
      <c r="G1200" s="71">
        <v>177488.52</v>
      </c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</row>
    <row r="1201" spans="1:36" s="2" customFormat="1" x14ac:dyDescent="0.3">
      <c r="A1201" s="1"/>
      <c r="B1201" s="8" t="s">
        <v>988</v>
      </c>
      <c r="C1201" s="8" t="s">
        <v>959</v>
      </c>
      <c r="D1201" s="8" t="s">
        <v>1224</v>
      </c>
      <c r="E1201" s="12" t="s">
        <v>1331</v>
      </c>
      <c r="F1201" s="71">
        <v>58000</v>
      </c>
      <c r="G1201" s="71">
        <v>177488.52</v>
      </c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</row>
    <row r="1202" spans="1:36" s="2" customFormat="1" x14ac:dyDescent="0.3">
      <c r="A1202" s="1"/>
      <c r="B1202" s="8" t="s">
        <v>988</v>
      </c>
      <c r="C1202" s="8" t="s">
        <v>953</v>
      </c>
      <c r="D1202" s="8" t="s">
        <v>1225</v>
      </c>
      <c r="E1202" s="12" t="s">
        <v>1331</v>
      </c>
      <c r="F1202" s="71">
        <v>84343.52</v>
      </c>
      <c r="G1202" s="71">
        <v>249219.8</v>
      </c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</row>
    <row r="1203" spans="1:36" s="2" customFormat="1" x14ac:dyDescent="0.3">
      <c r="A1203" s="1"/>
      <c r="B1203" s="8" t="s">
        <v>988</v>
      </c>
      <c r="C1203" s="8" t="s">
        <v>953</v>
      </c>
      <c r="D1203" s="8" t="s">
        <v>1226</v>
      </c>
      <c r="E1203" s="12" t="s">
        <v>1331</v>
      </c>
      <c r="F1203" s="71">
        <v>84343.52</v>
      </c>
      <c r="G1203" s="71">
        <v>249219.8</v>
      </c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</row>
    <row r="1204" spans="1:36" s="2" customFormat="1" x14ac:dyDescent="0.3">
      <c r="A1204" s="1"/>
      <c r="B1204" s="8" t="s">
        <v>988</v>
      </c>
      <c r="C1204" s="8" t="s">
        <v>953</v>
      </c>
      <c r="D1204" s="8" t="s">
        <v>1227</v>
      </c>
      <c r="E1204" s="12" t="s">
        <v>1331</v>
      </c>
      <c r="F1204" s="71">
        <v>58000</v>
      </c>
      <c r="G1204" s="71">
        <v>177488.52</v>
      </c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</row>
    <row r="1205" spans="1:36" s="2" customFormat="1" x14ac:dyDescent="0.3">
      <c r="A1205" s="1"/>
      <c r="B1205" s="8" t="s">
        <v>988</v>
      </c>
      <c r="C1205" s="8" t="s">
        <v>953</v>
      </c>
      <c r="D1205" s="8" t="s">
        <v>1228</v>
      </c>
      <c r="E1205" s="12" t="s">
        <v>1331</v>
      </c>
      <c r="F1205" s="71">
        <v>58000</v>
      </c>
      <c r="G1205" s="71">
        <v>177488.52</v>
      </c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</row>
    <row r="1206" spans="1:36" s="2" customFormat="1" x14ac:dyDescent="0.3">
      <c r="A1206" s="1"/>
      <c r="B1206" s="8" t="s">
        <v>988</v>
      </c>
      <c r="C1206" s="8" t="s">
        <v>953</v>
      </c>
      <c r="D1206" s="8" t="s">
        <v>1229</v>
      </c>
      <c r="E1206" s="12" t="s">
        <v>1331</v>
      </c>
      <c r="F1206" s="71">
        <v>84343.52</v>
      </c>
      <c r="G1206" s="71">
        <v>249219.8</v>
      </c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</row>
    <row r="1207" spans="1:36" s="2" customFormat="1" x14ac:dyDescent="0.3">
      <c r="A1207" s="1"/>
      <c r="B1207" s="8" t="s">
        <v>988</v>
      </c>
      <c r="C1207" s="8" t="s">
        <v>953</v>
      </c>
      <c r="D1207" s="8" t="s">
        <v>1230</v>
      </c>
      <c r="E1207" s="12" t="s">
        <v>1331</v>
      </c>
      <c r="F1207" s="71">
        <v>58000</v>
      </c>
      <c r="G1207" s="71">
        <v>177488.52</v>
      </c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</row>
    <row r="1208" spans="1:36" s="2" customFormat="1" x14ac:dyDescent="0.3">
      <c r="A1208" s="1"/>
      <c r="B1208" s="8" t="s">
        <v>988</v>
      </c>
      <c r="C1208" s="8" t="s">
        <v>953</v>
      </c>
      <c r="D1208" s="8" t="s">
        <v>1231</v>
      </c>
      <c r="E1208" s="12" t="s">
        <v>1331</v>
      </c>
      <c r="F1208" s="71">
        <v>58000</v>
      </c>
      <c r="G1208" s="71">
        <v>177488.52</v>
      </c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</row>
    <row r="1209" spans="1:36" s="2" customFormat="1" x14ac:dyDescent="0.3">
      <c r="A1209" s="1"/>
      <c r="B1209" s="8" t="s">
        <v>988</v>
      </c>
      <c r="C1209" s="8" t="s">
        <v>953</v>
      </c>
      <c r="D1209" s="8" t="s">
        <v>1232</v>
      </c>
      <c r="E1209" s="12" t="s">
        <v>1331</v>
      </c>
      <c r="F1209" s="71">
        <v>84343.52</v>
      </c>
      <c r="G1209" s="71">
        <v>249219.8</v>
      </c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</row>
    <row r="1210" spans="1:36" s="2" customFormat="1" x14ac:dyDescent="0.3">
      <c r="A1210" s="1"/>
      <c r="B1210" s="8" t="s">
        <v>988</v>
      </c>
      <c r="C1210" s="8" t="s">
        <v>953</v>
      </c>
      <c r="D1210" s="8" t="s">
        <v>1233</v>
      </c>
      <c r="E1210" s="12" t="s">
        <v>1331</v>
      </c>
      <c r="F1210" s="71">
        <v>84343.52</v>
      </c>
      <c r="G1210" s="71">
        <v>249219.8</v>
      </c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</row>
    <row r="1211" spans="1:36" s="2" customFormat="1" x14ac:dyDescent="0.3">
      <c r="A1211" s="1"/>
      <c r="B1211" s="8" t="s">
        <v>988</v>
      </c>
      <c r="C1211" s="8" t="s">
        <v>953</v>
      </c>
      <c r="D1211" s="8" t="s">
        <v>1234</v>
      </c>
      <c r="E1211" s="12" t="s">
        <v>1331</v>
      </c>
      <c r="F1211" s="71">
        <v>84343.52</v>
      </c>
      <c r="G1211" s="71">
        <v>249219.8</v>
      </c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</row>
    <row r="1212" spans="1:36" s="2" customFormat="1" x14ac:dyDescent="0.3">
      <c r="A1212" s="1"/>
      <c r="B1212" s="8" t="s">
        <v>988</v>
      </c>
      <c r="C1212" s="8" t="s">
        <v>953</v>
      </c>
      <c r="D1212" s="8" t="s">
        <v>1235</v>
      </c>
      <c r="E1212" s="12" t="s">
        <v>1331</v>
      </c>
      <c r="F1212" s="71">
        <v>84343.52</v>
      </c>
      <c r="G1212" s="71">
        <v>249219.8</v>
      </c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</row>
    <row r="1213" spans="1:36" s="2" customFormat="1" x14ac:dyDescent="0.3">
      <c r="A1213" s="1"/>
      <c r="B1213" s="8" t="s">
        <v>988</v>
      </c>
      <c r="C1213" s="8" t="s">
        <v>953</v>
      </c>
      <c r="D1213" s="8" t="s">
        <v>1236</v>
      </c>
      <c r="E1213" s="12" t="s">
        <v>1331</v>
      </c>
      <c r="F1213" s="71">
        <v>84343.52</v>
      </c>
      <c r="G1213" s="71">
        <v>249219.8</v>
      </c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</row>
    <row r="1214" spans="1:36" s="2" customFormat="1" x14ac:dyDescent="0.3">
      <c r="A1214" s="1"/>
      <c r="B1214" s="8" t="s">
        <v>988</v>
      </c>
      <c r="C1214" s="8" t="s">
        <v>953</v>
      </c>
      <c r="D1214" s="8" t="s">
        <v>1237</v>
      </c>
      <c r="E1214" s="12" t="s">
        <v>1331</v>
      </c>
      <c r="F1214" s="71">
        <v>58000</v>
      </c>
      <c r="G1214" s="71">
        <v>177488.52</v>
      </c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</row>
    <row r="1215" spans="1:36" s="2" customFormat="1" x14ac:dyDescent="0.3">
      <c r="A1215" s="1"/>
      <c r="B1215" s="8" t="s">
        <v>988</v>
      </c>
      <c r="C1215" s="8" t="s">
        <v>953</v>
      </c>
      <c r="D1215" s="8" t="s">
        <v>1238</v>
      </c>
      <c r="E1215" s="12" t="s">
        <v>1331</v>
      </c>
      <c r="F1215" s="71">
        <v>58000</v>
      </c>
      <c r="G1215" s="71">
        <v>177488.52</v>
      </c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</row>
    <row r="1216" spans="1:36" s="2" customFormat="1" x14ac:dyDescent="0.3">
      <c r="A1216" s="1"/>
      <c r="B1216" s="8" t="s">
        <v>988</v>
      </c>
      <c r="C1216" s="8" t="s">
        <v>953</v>
      </c>
      <c r="D1216" s="8" t="s">
        <v>1239</v>
      </c>
      <c r="E1216" s="12" t="s">
        <v>1331</v>
      </c>
      <c r="F1216" s="71">
        <v>58000</v>
      </c>
      <c r="G1216" s="71">
        <v>177488.52</v>
      </c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</row>
    <row r="1217" spans="1:36" s="2" customFormat="1" x14ac:dyDescent="0.3">
      <c r="A1217" s="1"/>
      <c r="B1217" s="8" t="s">
        <v>988</v>
      </c>
      <c r="C1217" s="8" t="s">
        <v>964</v>
      </c>
      <c r="D1217" s="8" t="s">
        <v>1240</v>
      </c>
      <c r="E1217" s="12" t="s">
        <v>1331</v>
      </c>
      <c r="F1217" s="71">
        <v>84343.52</v>
      </c>
      <c r="G1217" s="71">
        <v>249219.8</v>
      </c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</row>
    <row r="1218" spans="1:36" s="2" customFormat="1" x14ac:dyDescent="0.3">
      <c r="A1218" s="1"/>
      <c r="B1218" s="8" t="s">
        <v>988</v>
      </c>
      <c r="C1218" s="8" t="s">
        <v>964</v>
      </c>
      <c r="D1218" s="8" t="s">
        <v>1241</v>
      </c>
      <c r="E1218" s="12" t="s">
        <v>1331</v>
      </c>
      <c r="F1218" s="71">
        <v>84343.52</v>
      </c>
      <c r="G1218" s="71">
        <v>249219.8</v>
      </c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</row>
    <row r="1219" spans="1:36" s="2" customFormat="1" x14ac:dyDescent="0.3">
      <c r="A1219" s="1"/>
      <c r="B1219" s="8" t="s">
        <v>988</v>
      </c>
      <c r="C1219" s="8" t="s">
        <v>964</v>
      </c>
      <c r="D1219" s="8" t="s">
        <v>1242</v>
      </c>
      <c r="E1219" s="12" t="s">
        <v>1331</v>
      </c>
      <c r="F1219" s="71">
        <v>58000</v>
      </c>
      <c r="G1219" s="71">
        <v>177488.52</v>
      </c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</row>
    <row r="1220" spans="1:36" s="2" customFormat="1" x14ac:dyDescent="0.3">
      <c r="A1220" s="1"/>
      <c r="B1220" s="8" t="s">
        <v>988</v>
      </c>
      <c r="C1220" s="8" t="s">
        <v>964</v>
      </c>
      <c r="D1220" s="8" t="s">
        <v>1243</v>
      </c>
      <c r="E1220" s="12" t="s">
        <v>1331</v>
      </c>
      <c r="F1220" s="71">
        <v>84343.52</v>
      </c>
      <c r="G1220" s="71">
        <v>249219.8</v>
      </c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</row>
    <row r="1221" spans="1:36" s="2" customFormat="1" x14ac:dyDescent="0.3">
      <c r="A1221" s="1"/>
      <c r="B1221" s="8" t="s">
        <v>988</v>
      </c>
      <c r="C1221" s="8" t="s">
        <v>964</v>
      </c>
      <c r="D1221" s="8" t="s">
        <v>1244</v>
      </c>
      <c r="E1221" s="12" t="s">
        <v>1331</v>
      </c>
      <c r="F1221" s="71">
        <v>84343.52</v>
      </c>
      <c r="G1221" s="71">
        <v>249219.8</v>
      </c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</row>
    <row r="1222" spans="1:36" s="2" customFormat="1" x14ac:dyDescent="0.3">
      <c r="A1222" s="1"/>
      <c r="B1222" s="8" t="s">
        <v>988</v>
      </c>
      <c r="C1222" s="8" t="s">
        <v>964</v>
      </c>
      <c r="D1222" s="8" t="s">
        <v>1245</v>
      </c>
      <c r="E1222" s="12" t="s">
        <v>1331</v>
      </c>
      <c r="F1222" s="71">
        <v>58000</v>
      </c>
      <c r="G1222" s="71">
        <v>177488.52</v>
      </c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</row>
    <row r="1223" spans="1:36" s="2" customFormat="1" x14ac:dyDescent="0.3">
      <c r="A1223" s="1"/>
      <c r="B1223" s="8" t="s">
        <v>988</v>
      </c>
      <c r="C1223" s="8" t="s">
        <v>950</v>
      </c>
      <c r="D1223" s="8" t="s">
        <v>1246</v>
      </c>
      <c r="E1223" s="12" t="s">
        <v>1331</v>
      </c>
      <c r="F1223" s="71">
        <v>84343.52</v>
      </c>
      <c r="G1223" s="71">
        <v>249219.8</v>
      </c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</row>
    <row r="1224" spans="1:36" s="2" customFormat="1" hidden="1" x14ac:dyDescent="0.3">
      <c r="A1224" s="1"/>
      <c r="B1224" s="8" t="s">
        <v>2927</v>
      </c>
      <c r="C1224" s="8" t="s">
        <v>950</v>
      </c>
      <c r="D1224" s="8" t="s">
        <v>2934</v>
      </c>
      <c r="E1224" s="12" t="s">
        <v>1331</v>
      </c>
      <c r="F1224" s="71">
        <v>0</v>
      </c>
      <c r="G1224" s="71">
        <v>177488.52</v>
      </c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</row>
    <row r="1225" spans="1:36" s="2" customFormat="1" x14ac:dyDescent="0.3">
      <c r="A1225" s="1"/>
      <c r="B1225" s="8" t="s">
        <v>988</v>
      </c>
      <c r="C1225" s="8" t="s">
        <v>950</v>
      </c>
      <c r="D1225" s="8" t="s">
        <v>1247</v>
      </c>
      <c r="E1225" s="12" t="s">
        <v>1331</v>
      </c>
      <c r="F1225" s="71">
        <v>84343.52</v>
      </c>
      <c r="G1225" s="71">
        <v>249219.8</v>
      </c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</row>
    <row r="1226" spans="1:36" s="2" customFormat="1" x14ac:dyDescent="0.3">
      <c r="A1226" s="1"/>
      <c r="B1226" s="8" t="s">
        <v>988</v>
      </c>
      <c r="C1226" s="8" t="s">
        <v>950</v>
      </c>
      <c r="D1226" s="8" t="s">
        <v>1248</v>
      </c>
      <c r="E1226" s="12" t="s">
        <v>1331</v>
      </c>
      <c r="F1226" s="71">
        <v>84343.52</v>
      </c>
      <c r="G1226" s="71">
        <v>249219.8</v>
      </c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</row>
    <row r="1227" spans="1:36" s="2" customFormat="1" x14ac:dyDescent="0.3">
      <c r="A1227" s="1"/>
      <c r="B1227" s="8" t="s">
        <v>988</v>
      </c>
      <c r="C1227" s="8" t="s">
        <v>950</v>
      </c>
      <c r="D1227" s="8" t="s">
        <v>1249</v>
      </c>
      <c r="E1227" s="12" t="s">
        <v>1331</v>
      </c>
      <c r="F1227" s="71">
        <v>58000</v>
      </c>
      <c r="G1227" s="71">
        <v>177488.52</v>
      </c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</row>
    <row r="1228" spans="1:36" s="2" customFormat="1" x14ac:dyDescent="0.3">
      <c r="A1228" s="1"/>
      <c r="B1228" s="8" t="s">
        <v>988</v>
      </c>
      <c r="C1228" s="8" t="s">
        <v>950</v>
      </c>
      <c r="D1228" s="8" t="s">
        <v>1250</v>
      </c>
      <c r="E1228" s="12" t="s">
        <v>1331</v>
      </c>
      <c r="F1228" s="71">
        <v>84343.52</v>
      </c>
      <c r="G1228" s="71">
        <v>249219.8</v>
      </c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</row>
    <row r="1229" spans="1:36" s="2" customFormat="1" x14ac:dyDescent="0.3">
      <c r="A1229" s="1"/>
      <c r="B1229" s="8" t="s">
        <v>2927</v>
      </c>
      <c r="C1229" s="8" t="s">
        <v>950</v>
      </c>
      <c r="D1229" s="8" t="s">
        <v>2935</v>
      </c>
      <c r="E1229" s="12" t="s">
        <v>1331</v>
      </c>
      <c r="F1229" s="71">
        <v>58001</v>
      </c>
      <c r="G1229" s="71">
        <v>177488.52</v>
      </c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</row>
    <row r="1230" spans="1:36" s="2" customFormat="1" x14ac:dyDescent="0.3">
      <c r="A1230" s="1"/>
      <c r="B1230" s="8" t="s">
        <v>988</v>
      </c>
      <c r="C1230" s="8" t="s">
        <v>950</v>
      </c>
      <c r="D1230" s="8" t="s">
        <v>1251</v>
      </c>
      <c r="E1230" s="12" t="s">
        <v>1331</v>
      </c>
      <c r="F1230" s="71">
        <v>58000</v>
      </c>
      <c r="G1230" s="71">
        <v>177488.52</v>
      </c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</row>
    <row r="1231" spans="1:36" s="2" customFormat="1" x14ac:dyDescent="0.3">
      <c r="A1231" s="1"/>
      <c r="B1231" s="8" t="s">
        <v>988</v>
      </c>
      <c r="C1231" s="8" t="s">
        <v>950</v>
      </c>
      <c r="D1231" s="8" t="s">
        <v>1252</v>
      </c>
      <c r="E1231" s="12" t="s">
        <v>1331</v>
      </c>
      <c r="F1231" s="71">
        <v>58000</v>
      </c>
      <c r="G1231" s="71">
        <v>177488.52</v>
      </c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</row>
    <row r="1232" spans="1:36" s="2" customFormat="1" x14ac:dyDescent="0.3">
      <c r="A1232" s="1"/>
      <c r="B1232" s="8" t="s">
        <v>988</v>
      </c>
      <c r="C1232" s="8" t="s">
        <v>950</v>
      </c>
      <c r="D1232" s="8" t="s">
        <v>1253</v>
      </c>
      <c r="E1232" s="12" t="s">
        <v>1331</v>
      </c>
      <c r="F1232" s="71">
        <v>84343.52</v>
      </c>
      <c r="G1232" s="71">
        <v>249219.8</v>
      </c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</row>
    <row r="1233" spans="1:36" s="2" customFormat="1" x14ac:dyDescent="0.3">
      <c r="A1233" s="1"/>
      <c r="B1233" s="8" t="s">
        <v>988</v>
      </c>
      <c r="C1233" s="8" t="s">
        <v>950</v>
      </c>
      <c r="D1233" s="8" t="s">
        <v>1254</v>
      </c>
      <c r="E1233" s="12" t="s">
        <v>1331</v>
      </c>
      <c r="F1233" s="71">
        <v>84343.52</v>
      </c>
      <c r="G1233" s="71">
        <v>249219.8</v>
      </c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</row>
    <row r="1234" spans="1:36" s="2" customFormat="1" x14ac:dyDescent="0.3">
      <c r="A1234" s="1"/>
      <c r="B1234" s="8" t="s">
        <v>988</v>
      </c>
      <c r="C1234" s="8" t="s">
        <v>950</v>
      </c>
      <c r="D1234" s="8" t="s">
        <v>1255</v>
      </c>
      <c r="E1234" s="12" t="s">
        <v>1331</v>
      </c>
      <c r="F1234" s="71">
        <v>58000</v>
      </c>
      <c r="G1234" s="71">
        <v>177488.52</v>
      </c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</row>
    <row r="1235" spans="1:36" s="2" customFormat="1" x14ac:dyDescent="0.3">
      <c r="A1235" s="1"/>
      <c r="B1235" s="8" t="s">
        <v>988</v>
      </c>
      <c r="C1235" s="8" t="s">
        <v>962</v>
      </c>
      <c r="D1235" s="8" t="s">
        <v>1256</v>
      </c>
      <c r="E1235" s="12" t="s">
        <v>1331</v>
      </c>
      <c r="F1235" s="71">
        <v>84343.52</v>
      </c>
      <c r="G1235" s="71">
        <v>249219.8</v>
      </c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</row>
    <row r="1236" spans="1:36" s="2" customFormat="1" x14ac:dyDescent="0.3">
      <c r="A1236" s="1"/>
      <c r="B1236" s="8" t="s">
        <v>988</v>
      </c>
      <c r="C1236" s="8" t="s">
        <v>962</v>
      </c>
      <c r="D1236" s="8" t="s">
        <v>1257</v>
      </c>
      <c r="E1236" s="12" t="s">
        <v>1331</v>
      </c>
      <c r="F1236" s="71">
        <v>84343.52</v>
      </c>
      <c r="G1236" s="71">
        <v>249219.8</v>
      </c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</row>
    <row r="1237" spans="1:36" s="2" customFormat="1" x14ac:dyDescent="0.3">
      <c r="A1237" s="1"/>
      <c r="B1237" s="8" t="s">
        <v>988</v>
      </c>
      <c r="C1237" s="8" t="s">
        <v>962</v>
      </c>
      <c r="D1237" s="8" t="s">
        <v>1258</v>
      </c>
      <c r="E1237" s="12" t="s">
        <v>1331</v>
      </c>
      <c r="F1237" s="71">
        <v>84343.52</v>
      </c>
      <c r="G1237" s="71">
        <v>249219.8</v>
      </c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</row>
    <row r="1238" spans="1:36" s="2" customFormat="1" x14ac:dyDescent="0.3">
      <c r="A1238" s="1"/>
      <c r="B1238" s="8" t="s">
        <v>988</v>
      </c>
      <c r="C1238" s="8" t="s">
        <v>962</v>
      </c>
      <c r="D1238" s="8" t="s">
        <v>1259</v>
      </c>
      <c r="E1238" s="12" t="s">
        <v>1331</v>
      </c>
      <c r="F1238" s="71">
        <v>84343.52</v>
      </c>
      <c r="G1238" s="71">
        <v>249219.8</v>
      </c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</row>
    <row r="1239" spans="1:36" s="2" customFormat="1" x14ac:dyDescent="0.3">
      <c r="A1239" s="1"/>
      <c r="B1239" s="8" t="s">
        <v>988</v>
      </c>
      <c r="C1239" s="8" t="s">
        <v>962</v>
      </c>
      <c r="D1239" s="8" t="s">
        <v>1260</v>
      </c>
      <c r="E1239" s="12" t="s">
        <v>1331</v>
      </c>
      <c r="F1239" s="71">
        <v>84343.52</v>
      </c>
      <c r="G1239" s="71">
        <v>249219.8</v>
      </c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</row>
    <row r="1240" spans="1:36" s="2" customFormat="1" x14ac:dyDescent="0.3">
      <c r="A1240" s="1"/>
      <c r="B1240" s="8" t="s">
        <v>988</v>
      </c>
      <c r="C1240" s="8" t="s">
        <v>962</v>
      </c>
      <c r="D1240" s="8" t="s">
        <v>1261</v>
      </c>
      <c r="E1240" s="12" t="s">
        <v>1331</v>
      </c>
      <c r="F1240" s="71">
        <v>84343.52</v>
      </c>
      <c r="G1240" s="71">
        <v>249219.8</v>
      </c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</row>
    <row r="1241" spans="1:36" s="2" customFormat="1" x14ac:dyDescent="0.3">
      <c r="A1241" s="1"/>
      <c r="B1241" s="8" t="s">
        <v>988</v>
      </c>
      <c r="C1241" s="8" t="s">
        <v>962</v>
      </c>
      <c r="D1241" s="8" t="s">
        <v>1262</v>
      </c>
      <c r="E1241" s="12" t="s">
        <v>1331</v>
      </c>
      <c r="F1241" s="71">
        <v>84343.52</v>
      </c>
      <c r="G1241" s="71">
        <v>249219.8</v>
      </c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</row>
    <row r="1242" spans="1:36" s="2" customFormat="1" x14ac:dyDescent="0.3">
      <c r="A1242" s="1"/>
      <c r="B1242" s="8" t="s">
        <v>988</v>
      </c>
      <c r="C1242" s="8" t="s">
        <v>962</v>
      </c>
      <c r="D1242" s="8" t="s">
        <v>1263</v>
      </c>
      <c r="E1242" s="12" t="s">
        <v>1331</v>
      </c>
      <c r="F1242" s="71">
        <v>58000</v>
      </c>
      <c r="G1242" s="71">
        <v>177488.52</v>
      </c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</row>
    <row r="1243" spans="1:36" s="2" customFormat="1" x14ac:dyDescent="0.3">
      <c r="A1243" s="1"/>
      <c r="B1243" s="8" t="s">
        <v>988</v>
      </c>
      <c r="C1243" s="8" t="s">
        <v>962</v>
      </c>
      <c r="D1243" s="8" t="s">
        <v>1264</v>
      </c>
      <c r="E1243" s="12" t="s">
        <v>1331</v>
      </c>
      <c r="F1243" s="71">
        <v>58000</v>
      </c>
      <c r="G1243" s="71">
        <v>177488.52</v>
      </c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</row>
    <row r="1244" spans="1:36" s="2" customFormat="1" x14ac:dyDescent="0.3">
      <c r="A1244" s="1"/>
      <c r="B1244" s="8" t="s">
        <v>988</v>
      </c>
      <c r="C1244" s="8" t="s">
        <v>962</v>
      </c>
      <c r="D1244" s="8" t="s">
        <v>1265</v>
      </c>
      <c r="E1244" s="12" t="s">
        <v>1331</v>
      </c>
      <c r="F1244" s="71">
        <v>58000</v>
      </c>
      <c r="G1244" s="71">
        <v>177488.52</v>
      </c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</row>
    <row r="1245" spans="1:36" s="2" customFormat="1" x14ac:dyDescent="0.3">
      <c r="A1245" s="1"/>
      <c r="B1245" s="8" t="s">
        <v>988</v>
      </c>
      <c r="C1245" s="8" t="s">
        <v>962</v>
      </c>
      <c r="D1245" s="8" t="s">
        <v>1266</v>
      </c>
      <c r="E1245" s="12" t="s">
        <v>1331</v>
      </c>
      <c r="F1245" s="71">
        <v>84343.52</v>
      </c>
      <c r="G1245" s="71">
        <v>249219.8</v>
      </c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</row>
    <row r="1246" spans="1:36" s="2" customFormat="1" x14ac:dyDescent="0.3">
      <c r="A1246" s="1"/>
      <c r="B1246" s="8" t="s">
        <v>988</v>
      </c>
      <c r="C1246" s="8" t="s">
        <v>962</v>
      </c>
      <c r="D1246" s="8" t="s">
        <v>1267</v>
      </c>
      <c r="E1246" s="12" t="s">
        <v>1331</v>
      </c>
      <c r="F1246" s="71">
        <v>84343.52</v>
      </c>
      <c r="G1246" s="71">
        <v>249219.8</v>
      </c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</row>
    <row r="1247" spans="1:36" s="2" customFormat="1" x14ac:dyDescent="0.3">
      <c r="A1247" s="1"/>
      <c r="B1247" s="8" t="s">
        <v>988</v>
      </c>
      <c r="C1247" s="8" t="s">
        <v>962</v>
      </c>
      <c r="D1247" s="8" t="s">
        <v>1268</v>
      </c>
      <c r="E1247" s="12" t="s">
        <v>1331</v>
      </c>
      <c r="F1247" s="71">
        <v>84343.52</v>
      </c>
      <c r="G1247" s="71">
        <v>249219.8</v>
      </c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</row>
    <row r="1248" spans="1:36" s="2" customFormat="1" x14ac:dyDescent="0.3">
      <c r="A1248" s="1"/>
      <c r="B1248" s="8" t="s">
        <v>988</v>
      </c>
      <c r="C1248" s="8" t="s">
        <v>962</v>
      </c>
      <c r="D1248" s="8" t="s">
        <v>1269</v>
      </c>
      <c r="E1248" s="12" t="s">
        <v>1331</v>
      </c>
      <c r="F1248" s="71">
        <v>58000</v>
      </c>
      <c r="G1248" s="71">
        <v>177488.52</v>
      </c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</row>
    <row r="1249" spans="1:36" s="2" customFormat="1" x14ac:dyDescent="0.3">
      <c r="A1249" s="1"/>
      <c r="B1249" s="8" t="s">
        <v>988</v>
      </c>
      <c r="C1249" s="8" t="s">
        <v>962</v>
      </c>
      <c r="D1249" s="8" t="s">
        <v>1270</v>
      </c>
      <c r="E1249" s="12" t="s">
        <v>1331</v>
      </c>
      <c r="F1249" s="71">
        <v>58000</v>
      </c>
      <c r="G1249" s="71">
        <v>177488.52</v>
      </c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</row>
    <row r="1250" spans="1:36" s="2" customFormat="1" x14ac:dyDescent="0.3">
      <c r="A1250" s="1"/>
      <c r="B1250" s="8" t="s">
        <v>988</v>
      </c>
      <c r="C1250" s="8" t="s">
        <v>955</v>
      </c>
      <c r="D1250" s="8" t="s">
        <v>1271</v>
      </c>
      <c r="E1250" s="12" t="s">
        <v>1331</v>
      </c>
      <c r="F1250" s="71">
        <v>84343.52</v>
      </c>
      <c r="G1250" s="71">
        <v>249219.8</v>
      </c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</row>
    <row r="1251" spans="1:36" s="2" customFormat="1" x14ac:dyDescent="0.3">
      <c r="A1251" s="1"/>
      <c r="B1251" s="8" t="s">
        <v>988</v>
      </c>
      <c r="C1251" s="8" t="s">
        <v>955</v>
      </c>
      <c r="D1251" s="8" t="s">
        <v>1272</v>
      </c>
      <c r="E1251" s="12" t="s">
        <v>1331</v>
      </c>
      <c r="F1251" s="71">
        <v>58000</v>
      </c>
      <c r="G1251" s="71">
        <v>177488.52</v>
      </c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</row>
    <row r="1252" spans="1:36" s="2" customFormat="1" x14ac:dyDescent="0.3">
      <c r="A1252" s="1"/>
      <c r="B1252" s="8" t="s">
        <v>988</v>
      </c>
      <c r="C1252" s="8" t="s">
        <v>955</v>
      </c>
      <c r="D1252" s="8" t="s">
        <v>1273</v>
      </c>
      <c r="E1252" s="12" t="s">
        <v>1331</v>
      </c>
      <c r="F1252" s="71">
        <v>84343.52</v>
      </c>
      <c r="G1252" s="71">
        <v>249219.8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</row>
    <row r="1253" spans="1:36" s="2" customFormat="1" x14ac:dyDescent="0.3">
      <c r="A1253" s="1"/>
      <c r="B1253" s="8" t="s">
        <v>988</v>
      </c>
      <c r="C1253" s="8" t="s">
        <v>955</v>
      </c>
      <c r="D1253" s="8" t="s">
        <v>1274</v>
      </c>
      <c r="E1253" s="12" t="s">
        <v>1331</v>
      </c>
      <c r="F1253" s="71">
        <v>84343.52</v>
      </c>
      <c r="G1253" s="71">
        <v>249219.8</v>
      </c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</row>
    <row r="1254" spans="1:36" s="2" customFormat="1" x14ac:dyDescent="0.3">
      <c r="A1254" s="1"/>
      <c r="B1254" s="8" t="s">
        <v>988</v>
      </c>
      <c r="C1254" s="8" t="s">
        <v>955</v>
      </c>
      <c r="D1254" s="8" t="s">
        <v>1275</v>
      </c>
      <c r="E1254" s="12" t="s">
        <v>1331</v>
      </c>
      <c r="F1254" s="71">
        <v>58000</v>
      </c>
      <c r="G1254" s="71">
        <v>177488.52</v>
      </c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</row>
    <row r="1255" spans="1:36" s="2" customFormat="1" x14ac:dyDescent="0.3">
      <c r="A1255" s="1"/>
      <c r="B1255" s="8" t="s">
        <v>988</v>
      </c>
      <c r="C1255" s="8" t="s">
        <v>955</v>
      </c>
      <c r="D1255" s="8" t="s">
        <v>1276</v>
      </c>
      <c r="E1255" s="12" t="s">
        <v>1331</v>
      </c>
      <c r="F1255" s="71">
        <v>84343.52</v>
      </c>
      <c r="G1255" s="71">
        <v>249219.8</v>
      </c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</row>
    <row r="1256" spans="1:36" s="2" customFormat="1" x14ac:dyDescent="0.3">
      <c r="A1256" s="1"/>
      <c r="B1256" s="8" t="s">
        <v>988</v>
      </c>
      <c r="C1256" s="8" t="s">
        <v>955</v>
      </c>
      <c r="D1256" s="8" t="s">
        <v>1277</v>
      </c>
      <c r="E1256" s="12" t="s">
        <v>1331</v>
      </c>
      <c r="F1256" s="71">
        <v>84343.52</v>
      </c>
      <c r="G1256" s="71">
        <v>249219.8</v>
      </c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</row>
    <row r="1257" spans="1:36" s="2" customFormat="1" x14ac:dyDescent="0.3">
      <c r="A1257" s="1"/>
      <c r="B1257" s="8" t="s">
        <v>988</v>
      </c>
      <c r="C1257" s="8" t="s">
        <v>955</v>
      </c>
      <c r="D1257" s="8" t="s">
        <v>1278</v>
      </c>
      <c r="E1257" s="12" t="s">
        <v>1331</v>
      </c>
      <c r="F1257" s="71">
        <v>84343.52</v>
      </c>
      <c r="G1257" s="71">
        <v>249219.8</v>
      </c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</row>
    <row r="1258" spans="1:36" s="2" customFormat="1" x14ac:dyDescent="0.3">
      <c r="A1258" s="1"/>
      <c r="B1258" s="8" t="s">
        <v>988</v>
      </c>
      <c r="C1258" s="8" t="s">
        <v>955</v>
      </c>
      <c r="D1258" s="8" t="s">
        <v>1279</v>
      </c>
      <c r="E1258" s="12" t="s">
        <v>1331</v>
      </c>
      <c r="F1258" s="71">
        <v>84343.52</v>
      </c>
      <c r="G1258" s="71">
        <v>249219.8</v>
      </c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</row>
    <row r="1259" spans="1:36" s="2" customFormat="1" x14ac:dyDescent="0.3">
      <c r="A1259" s="1"/>
      <c r="B1259" s="8" t="s">
        <v>988</v>
      </c>
      <c r="C1259" s="8" t="s">
        <v>955</v>
      </c>
      <c r="D1259" s="8" t="s">
        <v>1280</v>
      </c>
      <c r="E1259" s="12" t="s">
        <v>1331</v>
      </c>
      <c r="F1259" s="71">
        <v>84343.52</v>
      </c>
      <c r="G1259" s="71">
        <v>249219.8</v>
      </c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</row>
    <row r="1260" spans="1:36" s="2" customFormat="1" x14ac:dyDescent="0.3">
      <c r="A1260" s="1"/>
      <c r="B1260" s="8" t="s">
        <v>988</v>
      </c>
      <c r="C1260" s="8" t="s">
        <v>955</v>
      </c>
      <c r="D1260" s="8" t="s">
        <v>1281</v>
      </c>
      <c r="E1260" s="12" t="s">
        <v>1331</v>
      </c>
      <c r="F1260" s="71">
        <v>58000</v>
      </c>
      <c r="G1260" s="71">
        <v>177488.52</v>
      </c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</row>
    <row r="1261" spans="1:36" s="2" customFormat="1" x14ac:dyDescent="0.3">
      <c r="A1261" s="1"/>
      <c r="B1261" s="8" t="s">
        <v>988</v>
      </c>
      <c r="C1261" s="8" t="s">
        <v>955</v>
      </c>
      <c r="D1261" s="8" t="s">
        <v>1282</v>
      </c>
      <c r="E1261" s="12" t="s">
        <v>1331</v>
      </c>
      <c r="F1261" s="71">
        <v>84343.52</v>
      </c>
      <c r="G1261" s="71">
        <v>249219.8</v>
      </c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</row>
    <row r="1262" spans="1:36" s="2" customFormat="1" x14ac:dyDescent="0.3">
      <c r="A1262" s="1"/>
      <c r="B1262" s="8" t="s">
        <v>988</v>
      </c>
      <c r="C1262" s="8" t="s">
        <v>955</v>
      </c>
      <c r="D1262" s="8" t="s">
        <v>1283</v>
      </c>
      <c r="E1262" s="12" t="s">
        <v>1331</v>
      </c>
      <c r="F1262" s="71">
        <v>84343.52</v>
      </c>
      <c r="G1262" s="71">
        <v>249219.8</v>
      </c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</row>
    <row r="1263" spans="1:36" s="2" customFormat="1" x14ac:dyDescent="0.3">
      <c r="A1263" s="1"/>
      <c r="B1263" s="8" t="s">
        <v>988</v>
      </c>
      <c r="C1263" s="8" t="s">
        <v>955</v>
      </c>
      <c r="D1263" s="8" t="s">
        <v>1284</v>
      </c>
      <c r="E1263" s="12" t="s">
        <v>1331</v>
      </c>
      <c r="F1263" s="71">
        <v>84343.52</v>
      </c>
      <c r="G1263" s="71">
        <v>249219.8</v>
      </c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</row>
    <row r="1264" spans="1:36" s="2" customFormat="1" x14ac:dyDescent="0.3">
      <c r="A1264" s="1"/>
      <c r="B1264" s="8" t="s">
        <v>988</v>
      </c>
      <c r="C1264" s="8" t="s">
        <v>955</v>
      </c>
      <c r="D1264" s="8" t="s">
        <v>1285</v>
      </c>
      <c r="E1264" s="12" t="s">
        <v>1331</v>
      </c>
      <c r="F1264" s="71">
        <v>58000</v>
      </c>
      <c r="G1264" s="71">
        <v>177488.52</v>
      </c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</row>
    <row r="1265" spans="1:36" s="2" customFormat="1" x14ac:dyDescent="0.3">
      <c r="A1265" s="1"/>
      <c r="B1265" s="8" t="s">
        <v>988</v>
      </c>
      <c r="C1265" s="8" t="s">
        <v>955</v>
      </c>
      <c r="D1265" s="8" t="s">
        <v>1286</v>
      </c>
      <c r="E1265" s="12" t="s">
        <v>1331</v>
      </c>
      <c r="F1265" s="71">
        <v>84343.52</v>
      </c>
      <c r="G1265" s="71">
        <v>249219.8</v>
      </c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</row>
    <row r="1266" spans="1:36" s="2" customFormat="1" x14ac:dyDescent="0.3">
      <c r="A1266" s="1"/>
      <c r="B1266" s="8" t="s">
        <v>988</v>
      </c>
      <c r="C1266" s="8" t="s">
        <v>955</v>
      </c>
      <c r="D1266" s="8" t="s">
        <v>1287</v>
      </c>
      <c r="E1266" s="12" t="s">
        <v>1331</v>
      </c>
      <c r="F1266" s="71">
        <v>110687.04000000001</v>
      </c>
      <c r="G1266" s="71">
        <v>320951.07999999996</v>
      </c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</row>
    <row r="1267" spans="1:36" s="2" customFormat="1" x14ac:dyDescent="0.3">
      <c r="A1267" s="1"/>
      <c r="B1267" s="8" t="s">
        <v>988</v>
      </c>
      <c r="C1267" s="8" t="s">
        <v>955</v>
      </c>
      <c r="D1267" s="8" t="s">
        <v>1288</v>
      </c>
      <c r="E1267" s="12" t="s">
        <v>1331</v>
      </c>
      <c r="F1267" s="71">
        <v>58000</v>
      </c>
      <c r="G1267" s="71">
        <v>177488.52</v>
      </c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</row>
    <row r="1268" spans="1:36" s="2" customFormat="1" x14ac:dyDescent="0.3">
      <c r="A1268" s="1"/>
      <c r="B1268" s="8" t="s">
        <v>988</v>
      </c>
      <c r="C1268" s="8" t="s">
        <v>955</v>
      </c>
      <c r="D1268" s="8" t="s">
        <v>1289</v>
      </c>
      <c r="E1268" s="12" t="s">
        <v>1331</v>
      </c>
      <c r="F1268" s="71">
        <v>84343.52</v>
      </c>
      <c r="G1268" s="71">
        <v>249219.8</v>
      </c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</row>
    <row r="1269" spans="1:36" s="2" customFormat="1" x14ac:dyDescent="0.3">
      <c r="A1269" s="1"/>
      <c r="B1269" s="8" t="s">
        <v>988</v>
      </c>
      <c r="C1269" s="8" t="s">
        <v>955</v>
      </c>
      <c r="D1269" s="8" t="s">
        <v>1290</v>
      </c>
      <c r="E1269" s="12" t="s">
        <v>1331</v>
      </c>
      <c r="F1269" s="71">
        <v>58000</v>
      </c>
      <c r="G1269" s="71">
        <v>177488.52</v>
      </c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</row>
    <row r="1270" spans="1:36" s="2" customFormat="1" x14ac:dyDescent="0.3">
      <c r="A1270" s="1"/>
      <c r="B1270" s="8" t="s">
        <v>988</v>
      </c>
      <c r="C1270" s="8" t="s">
        <v>955</v>
      </c>
      <c r="D1270" s="8" t="s">
        <v>1291</v>
      </c>
      <c r="E1270" s="12" t="s">
        <v>1331</v>
      </c>
      <c r="F1270" s="71">
        <v>84343.52</v>
      </c>
      <c r="G1270" s="71">
        <v>249219.8</v>
      </c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</row>
    <row r="1271" spans="1:36" s="2" customFormat="1" x14ac:dyDescent="0.3">
      <c r="A1271" s="1"/>
      <c r="B1271" s="8" t="s">
        <v>988</v>
      </c>
      <c r="C1271" s="8" t="s">
        <v>955</v>
      </c>
      <c r="D1271" s="8" t="s">
        <v>1292</v>
      </c>
      <c r="E1271" s="12" t="s">
        <v>1331</v>
      </c>
      <c r="F1271" s="71">
        <v>84343.52</v>
      </c>
      <c r="G1271" s="71">
        <v>249219.8</v>
      </c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</row>
    <row r="1272" spans="1:36" s="2" customFormat="1" x14ac:dyDescent="0.3">
      <c r="A1272" s="1"/>
      <c r="B1272" s="8" t="s">
        <v>988</v>
      </c>
      <c r="C1272" s="8" t="s">
        <v>955</v>
      </c>
      <c r="D1272" s="8" t="s">
        <v>1293</v>
      </c>
      <c r="E1272" s="12" t="s">
        <v>1331</v>
      </c>
      <c r="F1272" s="71">
        <v>58000</v>
      </c>
      <c r="G1272" s="71">
        <v>177488.52</v>
      </c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</row>
    <row r="1273" spans="1:36" s="2" customFormat="1" x14ac:dyDescent="0.3">
      <c r="A1273" s="1"/>
      <c r="B1273" s="8" t="s">
        <v>988</v>
      </c>
      <c r="C1273" s="8" t="s">
        <v>957</v>
      </c>
      <c r="D1273" s="8" t="s">
        <v>1294</v>
      </c>
      <c r="E1273" s="12" t="s">
        <v>1331</v>
      </c>
      <c r="F1273" s="71">
        <v>84343.52</v>
      </c>
      <c r="G1273" s="71">
        <v>249219.8</v>
      </c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</row>
    <row r="1274" spans="1:36" s="2" customFormat="1" x14ac:dyDescent="0.3">
      <c r="A1274" s="1"/>
      <c r="B1274" s="8" t="s">
        <v>988</v>
      </c>
      <c r="C1274" s="8" t="s">
        <v>957</v>
      </c>
      <c r="D1274" s="8" t="s">
        <v>1295</v>
      </c>
      <c r="E1274" s="12" t="s">
        <v>1331</v>
      </c>
      <c r="F1274" s="71">
        <v>84343.52</v>
      </c>
      <c r="G1274" s="71">
        <v>249219.8</v>
      </c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</row>
    <row r="1275" spans="1:36" s="2" customFormat="1" x14ac:dyDescent="0.3">
      <c r="A1275" s="1"/>
      <c r="B1275" s="8" t="s">
        <v>988</v>
      </c>
      <c r="C1275" s="8" t="s">
        <v>957</v>
      </c>
      <c r="D1275" s="8" t="s">
        <v>1296</v>
      </c>
      <c r="E1275" s="12" t="s">
        <v>1331</v>
      </c>
      <c r="F1275" s="71">
        <v>84343.52</v>
      </c>
      <c r="G1275" s="71">
        <v>249219.8</v>
      </c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</row>
    <row r="1276" spans="1:36" s="2" customFormat="1" x14ac:dyDescent="0.3">
      <c r="A1276" s="1"/>
      <c r="B1276" s="8" t="s">
        <v>988</v>
      </c>
      <c r="C1276" s="8" t="s">
        <v>957</v>
      </c>
      <c r="D1276" s="8" t="s">
        <v>1297</v>
      </c>
      <c r="E1276" s="12" t="s">
        <v>1331</v>
      </c>
      <c r="F1276" s="71">
        <v>84343.52</v>
      </c>
      <c r="G1276" s="71">
        <v>249219.8</v>
      </c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</row>
    <row r="1277" spans="1:36" s="2" customFormat="1" x14ac:dyDescent="0.3">
      <c r="A1277" s="1"/>
      <c r="B1277" s="8" t="s">
        <v>988</v>
      </c>
      <c r="C1277" s="8" t="s">
        <v>957</v>
      </c>
      <c r="D1277" s="8" t="s">
        <v>1298</v>
      </c>
      <c r="E1277" s="12" t="s">
        <v>1331</v>
      </c>
      <c r="F1277" s="71">
        <v>58000</v>
      </c>
      <c r="G1277" s="71">
        <v>177488.52</v>
      </c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</row>
    <row r="1278" spans="1:36" s="2" customFormat="1" x14ac:dyDescent="0.3">
      <c r="A1278" s="1"/>
      <c r="B1278" s="8" t="s">
        <v>988</v>
      </c>
      <c r="C1278" s="8" t="s">
        <v>957</v>
      </c>
      <c r="D1278" s="8" t="s">
        <v>1299</v>
      </c>
      <c r="E1278" s="12" t="s">
        <v>1331</v>
      </c>
      <c r="F1278" s="71">
        <v>110687.04000000001</v>
      </c>
      <c r="G1278" s="71">
        <v>320951.07999999996</v>
      </c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</row>
    <row r="1279" spans="1:36" s="2" customFormat="1" x14ac:dyDescent="0.3">
      <c r="A1279" s="1"/>
      <c r="B1279" s="8" t="s">
        <v>988</v>
      </c>
      <c r="C1279" s="8" t="s">
        <v>957</v>
      </c>
      <c r="D1279" s="8" t="s">
        <v>1300</v>
      </c>
      <c r="E1279" s="12" t="s">
        <v>1331</v>
      </c>
      <c r="F1279" s="71">
        <v>84343.52</v>
      </c>
      <c r="G1279" s="71">
        <v>249219.8</v>
      </c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</row>
    <row r="1280" spans="1:36" s="2" customFormat="1" x14ac:dyDescent="0.3">
      <c r="A1280" s="1"/>
      <c r="B1280" s="8" t="s">
        <v>988</v>
      </c>
      <c r="C1280" s="8" t="s">
        <v>957</v>
      </c>
      <c r="D1280" s="8" t="s">
        <v>1301</v>
      </c>
      <c r="E1280" s="12" t="s">
        <v>1331</v>
      </c>
      <c r="F1280" s="71">
        <v>84343.52</v>
      </c>
      <c r="G1280" s="71">
        <v>249219.8</v>
      </c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</row>
    <row r="1281" spans="1:36" s="2" customFormat="1" x14ac:dyDescent="0.3">
      <c r="A1281" s="1"/>
      <c r="B1281" s="8" t="s">
        <v>988</v>
      </c>
      <c r="C1281" s="8" t="s">
        <v>957</v>
      </c>
      <c r="D1281" s="8" t="s">
        <v>1302</v>
      </c>
      <c r="E1281" s="12" t="s">
        <v>1331</v>
      </c>
      <c r="F1281" s="71">
        <v>84343.52</v>
      </c>
      <c r="G1281" s="71">
        <v>249219.8</v>
      </c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</row>
    <row r="1282" spans="1:36" s="2" customFormat="1" x14ac:dyDescent="0.3">
      <c r="A1282" s="1"/>
      <c r="B1282" s="8" t="s">
        <v>988</v>
      </c>
      <c r="C1282" s="8" t="s">
        <v>957</v>
      </c>
      <c r="D1282" s="8" t="s">
        <v>1303</v>
      </c>
      <c r="E1282" s="12" t="s">
        <v>1331</v>
      </c>
      <c r="F1282" s="71">
        <v>58000</v>
      </c>
      <c r="G1282" s="71">
        <v>177488.52</v>
      </c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</row>
    <row r="1283" spans="1:36" s="2" customFormat="1" x14ac:dyDescent="0.3">
      <c r="A1283" s="1"/>
      <c r="B1283" s="8" t="s">
        <v>988</v>
      </c>
      <c r="C1283" s="8" t="s">
        <v>957</v>
      </c>
      <c r="D1283" s="8" t="s">
        <v>1304</v>
      </c>
      <c r="E1283" s="12" t="s">
        <v>1331</v>
      </c>
      <c r="F1283" s="71">
        <v>84343.52</v>
      </c>
      <c r="G1283" s="71">
        <v>249219.8</v>
      </c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</row>
    <row r="1284" spans="1:36" s="2" customFormat="1" x14ac:dyDescent="0.3">
      <c r="A1284" s="1"/>
      <c r="B1284" s="8" t="s">
        <v>988</v>
      </c>
      <c r="C1284" s="8" t="s">
        <v>958</v>
      </c>
      <c r="D1284" s="8" t="s">
        <v>1305</v>
      </c>
      <c r="E1284" s="12" t="s">
        <v>1331</v>
      </c>
      <c r="F1284" s="71">
        <v>84343.52</v>
      </c>
      <c r="G1284" s="71">
        <v>249219.8</v>
      </c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</row>
    <row r="1285" spans="1:36" s="2" customFormat="1" x14ac:dyDescent="0.3">
      <c r="A1285" s="1"/>
      <c r="B1285" s="8" t="s">
        <v>988</v>
      </c>
      <c r="C1285" s="8" t="s">
        <v>958</v>
      </c>
      <c r="D1285" s="8" t="s">
        <v>1306</v>
      </c>
      <c r="E1285" s="12" t="s">
        <v>1331</v>
      </c>
      <c r="F1285" s="71">
        <v>84343.52</v>
      </c>
      <c r="G1285" s="71">
        <v>249219.8</v>
      </c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</row>
    <row r="1286" spans="1:36" s="2" customFormat="1" x14ac:dyDescent="0.3">
      <c r="A1286" s="1"/>
      <c r="B1286" s="8" t="s">
        <v>988</v>
      </c>
      <c r="C1286" s="8" t="s">
        <v>958</v>
      </c>
      <c r="D1286" s="8" t="s">
        <v>1307</v>
      </c>
      <c r="E1286" s="12" t="s">
        <v>1331</v>
      </c>
      <c r="F1286" s="71">
        <v>84343.52</v>
      </c>
      <c r="G1286" s="71">
        <v>249219.8</v>
      </c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</row>
    <row r="1287" spans="1:36" s="2" customFormat="1" x14ac:dyDescent="0.3">
      <c r="A1287" s="1"/>
      <c r="B1287" s="8" t="s">
        <v>988</v>
      </c>
      <c r="C1287" s="8" t="s">
        <v>958</v>
      </c>
      <c r="D1287" s="8" t="s">
        <v>1308</v>
      </c>
      <c r="E1287" s="12" t="s">
        <v>1331</v>
      </c>
      <c r="F1287" s="71">
        <v>84343.52</v>
      </c>
      <c r="G1287" s="71">
        <v>249219.8</v>
      </c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</row>
    <row r="1288" spans="1:36" s="2" customFormat="1" x14ac:dyDescent="0.3">
      <c r="A1288" s="1"/>
      <c r="B1288" s="8" t="s">
        <v>988</v>
      </c>
      <c r="C1288" s="8" t="s">
        <v>958</v>
      </c>
      <c r="D1288" s="8" t="s">
        <v>1309</v>
      </c>
      <c r="E1288" s="12" t="s">
        <v>1331</v>
      </c>
      <c r="F1288" s="71">
        <v>84343.52</v>
      </c>
      <c r="G1288" s="71">
        <v>249219.8</v>
      </c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</row>
    <row r="1289" spans="1:36" s="2" customFormat="1" x14ac:dyDescent="0.3">
      <c r="A1289" s="1"/>
      <c r="B1289" s="8" t="s">
        <v>988</v>
      </c>
      <c r="C1289" s="8" t="s">
        <v>958</v>
      </c>
      <c r="D1289" s="8" t="s">
        <v>1310</v>
      </c>
      <c r="E1289" s="12" t="s">
        <v>1331</v>
      </c>
      <c r="F1289" s="71">
        <v>84343.52</v>
      </c>
      <c r="G1289" s="71">
        <v>249219.8</v>
      </c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</row>
    <row r="1290" spans="1:36" s="2" customFormat="1" x14ac:dyDescent="0.3">
      <c r="A1290" s="1"/>
      <c r="B1290" s="8" t="s">
        <v>988</v>
      </c>
      <c r="C1290" s="8" t="s">
        <v>958</v>
      </c>
      <c r="D1290" s="8" t="s">
        <v>1311</v>
      </c>
      <c r="E1290" s="12" t="s">
        <v>1331</v>
      </c>
      <c r="F1290" s="71">
        <v>84343.52</v>
      </c>
      <c r="G1290" s="71">
        <v>249219.8</v>
      </c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</row>
    <row r="1291" spans="1:36" s="2" customFormat="1" x14ac:dyDescent="0.3">
      <c r="A1291" s="1"/>
      <c r="B1291" s="8" t="s">
        <v>988</v>
      </c>
      <c r="C1291" s="8" t="s">
        <v>958</v>
      </c>
      <c r="D1291" s="8" t="s">
        <v>1312</v>
      </c>
      <c r="E1291" s="12" t="s">
        <v>1331</v>
      </c>
      <c r="F1291" s="71">
        <v>58000</v>
      </c>
      <c r="G1291" s="71">
        <v>177488.52</v>
      </c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</row>
    <row r="1292" spans="1:36" s="2" customFormat="1" x14ac:dyDescent="0.3">
      <c r="A1292" s="1"/>
      <c r="B1292" s="8" t="s">
        <v>988</v>
      </c>
      <c r="C1292" s="8" t="s">
        <v>958</v>
      </c>
      <c r="D1292" s="8" t="s">
        <v>1313</v>
      </c>
      <c r="E1292" s="12" t="s">
        <v>1331</v>
      </c>
      <c r="F1292" s="71">
        <v>58000</v>
      </c>
      <c r="G1292" s="71">
        <v>177488.52</v>
      </c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</row>
    <row r="1293" spans="1:36" s="2" customFormat="1" x14ac:dyDescent="0.3">
      <c r="A1293" s="1"/>
      <c r="B1293" s="8" t="s">
        <v>988</v>
      </c>
      <c r="C1293" s="8" t="s">
        <v>958</v>
      </c>
      <c r="D1293" s="8" t="s">
        <v>1314</v>
      </c>
      <c r="E1293" s="12" t="s">
        <v>1331</v>
      </c>
      <c r="F1293" s="71">
        <v>58000</v>
      </c>
      <c r="G1293" s="71">
        <v>177488.52</v>
      </c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</row>
    <row r="1294" spans="1:36" s="2" customFormat="1" x14ac:dyDescent="0.3">
      <c r="A1294" s="1"/>
      <c r="B1294" s="8" t="s">
        <v>988</v>
      </c>
      <c r="C1294" s="8" t="s">
        <v>958</v>
      </c>
      <c r="D1294" s="8" t="s">
        <v>1315</v>
      </c>
      <c r="E1294" s="12" t="s">
        <v>1331</v>
      </c>
      <c r="F1294" s="71">
        <v>58000</v>
      </c>
      <c r="G1294" s="71">
        <v>177488.52</v>
      </c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</row>
    <row r="1295" spans="1:36" s="2" customFormat="1" x14ac:dyDescent="0.3">
      <c r="A1295" s="1"/>
      <c r="B1295" s="8" t="s">
        <v>988</v>
      </c>
      <c r="C1295" s="8" t="s">
        <v>963</v>
      </c>
      <c r="D1295" s="8" t="s">
        <v>1316</v>
      </c>
      <c r="E1295" s="12" t="s">
        <v>1331</v>
      </c>
      <c r="F1295" s="71">
        <v>98000</v>
      </c>
      <c r="G1295" s="71">
        <v>122197.95</v>
      </c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</row>
    <row r="1296" spans="1:36" s="2" customFormat="1" x14ac:dyDescent="0.3">
      <c r="A1296" s="1"/>
      <c r="B1296" s="8" t="s">
        <v>988</v>
      </c>
      <c r="C1296" s="8" t="s">
        <v>963</v>
      </c>
      <c r="D1296" s="8" t="s">
        <v>1317</v>
      </c>
      <c r="E1296" s="12" t="s">
        <v>1331</v>
      </c>
      <c r="F1296" s="71">
        <v>58000</v>
      </c>
      <c r="G1296" s="71">
        <v>177488.52</v>
      </c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</row>
    <row r="1297" spans="1:36" s="2" customFormat="1" x14ac:dyDescent="0.3">
      <c r="A1297" s="1"/>
      <c r="B1297" s="8" t="s">
        <v>988</v>
      </c>
      <c r="C1297" s="8" t="s">
        <v>963</v>
      </c>
      <c r="D1297" s="8" t="s">
        <v>1318</v>
      </c>
      <c r="E1297" s="12" t="s">
        <v>1331</v>
      </c>
      <c r="F1297" s="71">
        <v>98000</v>
      </c>
      <c r="G1297" s="71">
        <v>122197.95</v>
      </c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</row>
    <row r="1298" spans="1:36" s="2" customFormat="1" x14ac:dyDescent="0.3">
      <c r="A1298" s="1"/>
      <c r="B1298" s="8" t="s">
        <v>988</v>
      </c>
      <c r="C1298" s="8" t="s">
        <v>963</v>
      </c>
      <c r="D1298" s="8" t="s">
        <v>1319</v>
      </c>
      <c r="E1298" s="12" t="s">
        <v>1331</v>
      </c>
      <c r="F1298" s="71">
        <v>58000</v>
      </c>
      <c r="G1298" s="71">
        <v>249219.8</v>
      </c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</row>
    <row r="1299" spans="1:36" s="2" customFormat="1" x14ac:dyDescent="0.3">
      <c r="A1299" s="1"/>
      <c r="B1299" s="8" t="s">
        <v>988</v>
      </c>
      <c r="C1299" s="8" t="s">
        <v>963</v>
      </c>
      <c r="D1299" s="8" t="s">
        <v>1320</v>
      </c>
      <c r="E1299" s="12" t="s">
        <v>1331</v>
      </c>
      <c r="F1299" s="71">
        <v>58000</v>
      </c>
      <c r="G1299" s="71">
        <v>177488.52</v>
      </c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</row>
    <row r="1300" spans="1:36" s="2" customFormat="1" x14ac:dyDescent="0.3">
      <c r="A1300" s="1"/>
      <c r="B1300" s="8" t="s">
        <v>988</v>
      </c>
      <c r="C1300" s="8" t="s">
        <v>963</v>
      </c>
      <c r="D1300" s="8" t="s">
        <v>1321</v>
      </c>
      <c r="E1300" s="12" t="s">
        <v>1331</v>
      </c>
      <c r="F1300" s="71">
        <v>58000</v>
      </c>
      <c r="G1300" s="71">
        <v>177488.52</v>
      </c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</row>
    <row r="1301" spans="1:36" s="2" customFormat="1" x14ac:dyDescent="0.3">
      <c r="A1301" s="1"/>
      <c r="B1301" s="8" t="s">
        <v>988</v>
      </c>
      <c r="C1301" s="8" t="s">
        <v>963</v>
      </c>
      <c r="D1301" s="8" t="s">
        <v>1322</v>
      </c>
      <c r="E1301" s="12" t="s">
        <v>1331</v>
      </c>
      <c r="F1301" s="71">
        <v>84343.52</v>
      </c>
      <c r="G1301" s="71">
        <v>249219.8</v>
      </c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</row>
    <row r="1302" spans="1:36" s="2" customFormat="1" x14ac:dyDescent="0.3">
      <c r="A1302" s="1"/>
      <c r="B1302" s="8" t="s">
        <v>988</v>
      </c>
      <c r="C1302" s="8" t="s">
        <v>963</v>
      </c>
      <c r="D1302" s="8" t="s">
        <v>1323</v>
      </c>
      <c r="E1302" s="12" t="s">
        <v>1331</v>
      </c>
      <c r="F1302" s="71">
        <v>84343.52</v>
      </c>
      <c r="G1302" s="71">
        <v>249219.8</v>
      </c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</row>
    <row r="1303" spans="1:36" s="2" customFormat="1" x14ac:dyDescent="0.3">
      <c r="A1303" s="1"/>
      <c r="B1303" s="8" t="s">
        <v>988</v>
      </c>
      <c r="C1303" s="8" t="s">
        <v>963</v>
      </c>
      <c r="D1303" s="8" t="s">
        <v>1324</v>
      </c>
      <c r="E1303" s="12" t="s">
        <v>1331</v>
      </c>
      <c r="F1303" s="71">
        <v>58000</v>
      </c>
      <c r="G1303" s="71">
        <v>177488.52</v>
      </c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</row>
    <row r="1304" spans="1:36" s="2" customFormat="1" x14ac:dyDescent="0.3">
      <c r="A1304" s="1"/>
      <c r="B1304" s="8" t="s">
        <v>988</v>
      </c>
      <c r="C1304" s="8" t="s">
        <v>963</v>
      </c>
      <c r="D1304" s="8" t="s">
        <v>1325</v>
      </c>
      <c r="E1304" s="12" t="s">
        <v>1331</v>
      </c>
      <c r="F1304" s="71">
        <v>84343.52</v>
      </c>
      <c r="G1304" s="71">
        <v>249219.8</v>
      </c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</row>
    <row r="1305" spans="1:36" s="2" customFormat="1" x14ac:dyDescent="0.3">
      <c r="A1305" s="1"/>
      <c r="B1305" s="8" t="s">
        <v>988</v>
      </c>
      <c r="C1305" s="8" t="s">
        <v>963</v>
      </c>
      <c r="D1305" s="8" t="s">
        <v>1326</v>
      </c>
      <c r="E1305" s="12" t="s">
        <v>1331</v>
      </c>
      <c r="F1305" s="71">
        <v>84343.52</v>
      </c>
      <c r="G1305" s="71">
        <v>249219.8</v>
      </c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</row>
    <row r="1306" spans="1:36" s="2" customFormat="1" x14ac:dyDescent="0.3">
      <c r="A1306" s="1"/>
      <c r="B1306" s="8" t="s">
        <v>988</v>
      </c>
      <c r="C1306" s="8" t="s">
        <v>963</v>
      </c>
      <c r="D1306" s="8" t="s">
        <v>1327</v>
      </c>
      <c r="E1306" s="12" t="s">
        <v>1331</v>
      </c>
      <c r="F1306" s="71">
        <v>58000</v>
      </c>
      <c r="G1306" s="71">
        <v>177488.52</v>
      </c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</row>
    <row r="1307" spans="1:36" s="2" customFormat="1" x14ac:dyDescent="0.3">
      <c r="A1307" s="1"/>
      <c r="B1307" s="8" t="s">
        <v>988</v>
      </c>
      <c r="C1307" s="7" t="s">
        <v>25</v>
      </c>
      <c r="D1307" s="8" t="s">
        <v>1332</v>
      </c>
      <c r="E1307" s="12" t="s">
        <v>1331</v>
      </c>
      <c r="F1307" s="71">
        <v>84343.52</v>
      </c>
      <c r="G1307" s="71">
        <v>249219.8</v>
      </c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</row>
    <row r="1308" spans="1:36" s="2" customFormat="1" x14ac:dyDescent="0.3">
      <c r="A1308" s="1"/>
      <c r="B1308" s="8" t="s">
        <v>988</v>
      </c>
      <c r="C1308" s="8" t="s">
        <v>962</v>
      </c>
      <c r="D1308" s="8" t="s">
        <v>1333</v>
      </c>
      <c r="E1308" s="12" t="s">
        <v>1331</v>
      </c>
      <c r="F1308" s="71">
        <v>84343.52</v>
      </c>
      <c r="G1308" s="71">
        <v>249219.8</v>
      </c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</row>
    <row r="1309" spans="1:36" s="2" customFormat="1" x14ac:dyDescent="0.3">
      <c r="A1309" s="1"/>
      <c r="B1309" s="8" t="s">
        <v>988</v>
      </c>
      <c r="C1309" s="8" t="s">
        <v>953</v>
      </c>
      <c r="D1309" s="8" t="s">
        <v>1334</v>
      </c>
      <c r="E1309" s="12" t="s">
        <v>1331</v>
      </c>
      <c r="F1309" s="71">
        <v>84343.52</v>
      </c>
      <c r="G1309" s="71">
        <v>249219.8</v>
      </c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</row>
    <row r="1310" spans="1:36" s="2" customFormat="1" x14ac:dyDescent="0.3">
      <c r="A1310" s="1"/>
      <c r="B1310" s="8" t="s">
        <v>988</v>
      </c>
      <c r="C1310" s="8" t="s">
        <v>945</v>
      </c>
      <c r="D1310" s="8" t="s">
        <v>1335</v>
      </c>
      <c r="E1310" s="12" t="s">
        <v>1331</v>
      </c>
      <c r="F1310" s="71">
        <v>84343.52</v>
      </c>
      <c r="G1310" s="71">
        <v>249219.8</v>
      </c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</row>
    <row r="1311" spans="1:36" s="2" customFormat="1" x14ac:dyDescent="0.3">
      <c r="A1311" s="1"/>
      <c r="B1311" s="8" t="s">
        <v>988</v>
      </c>
      <c r="C1311" s="8" t="s">
        <v>967</v>
      </c>
      <c r="D1311" s="8" t="s">
        <v>1336</v>
      </c>
      <c r="E1311" s="12" t="s">
        <v>1331</v>
      </c>
      <c r="F1311" s="71">
        <v>84343.52</v>
      </c>
      <c r="G1311" s="71">
        <v>249219.8</v>
      </c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</row>
    <row r="1312" spans="1:36" s="2" customFormat="1" x14ac:dyDescent="0.3">
      <c r="A1312" s="1"/>
      <c r="B1312" s="8" t="s">
        <v>988</v>
      </c>
      <c r="C1312" s="8" t="s">
        <v>945</v>
      </c>
      <c r="D1312" s="8" t="s">
        <v>1337</v>
      </c>
      <c r="E1312" s="12" t="s">
        <v>1331</v>
      </c>
      <c r="F1312" s="71">
        <v>84343.52</v>
      </c>
      <c r="G1312" s="71">
        <v>249219.8</v>
      </c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</row>
    <row r="1313" spans="1:36" s="2" customFormat="1" x14ac:dyDescent="0.3">
      <c r="A1313" s="1"/>
      <c r="B1313" s="8" t="s">
        <v>988</v>
      </c>
      <c r="C1313" s="8" t="s">
        <v>946</v>
      </c>
      <c r="D1313" s="8" t="s">
        <v>1338</v>
      </c>
      <c r="E1313" s="12" t="s">
        <v>1331</v>
      </c>
      <c r="F1313" s="71">
        <v>84343.52</v>
      </c>
      <c r="G1313" s="71">
        <v>249219.8</v>
      </c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</row>
    <row r="1314" spans="1:36" s="2" customFormat="1" x14ac:dyDescent="0.3">
      <c r="A1314" s="1"/>
      <c r="B1314" s="8" t="s">
        <v>2927</v>
      </c>
      <c r="C1314" s="8" t="s">
        <v>958</v>
      </c>
      <c r="D1314" s="8" t="s">
        <v>2936</v>
      </c>
      <c r="E1314" s="12" t="s">
        <v>1331</v>
      </c>
      <c r="F1314" s="71">
        <v>58000</v>
      </c>
      <c r="G1314" s="71">
        <v>177488.52</v>
      </c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</row>
    <row r="1315" spans="1:36" s="2" customFormat="1" x14ac:dyDescent="0.3">
      <c r="A1315" s="1"/>
      <c r="B1315" s="8" t="s">
        <v>988</v>
      </c>
      <c r="C1315" s="8" t="s">
        <v>958</v>
      </c>
      <c r="D1315" s="8" t="s">
        <v>1339</v>
      </c>
      <c r="E1315" s="12" t="s">
        <v>1331</v>
      </c>
      <c r="F1315" s="71">
        <v>84343.52</v>
      </c>
      <c r="G1315" s="71">
        <v>249219.8</v>
      </c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</row>
    <row r="1316" spans="1:36" s="2" customFormat="1" x14ac:dyDescent="0.3">
      <c r="A1316" s="1"/>
      <c r="B1316" s="8" t="s">
        <v>988</v>
      </c>
      <c r="C1316" s="8" t="s">
        <v>964</v>
      </c>
      <c r="D1316" s="8" t="s">
        <v>1340</v>
      </c>
      <c r="E1316" s="12" t="s">
        <v>1331</v>
      </c>
      <c r="F1316" s="71">
        <v>84343.52</v>
      </c>
      <c r="G1316" s="71">
        <v>249219.8</v>
      </c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</row>
    <row r="1317" spans="1:36" s="2" customFormat="1" x14ac:dyDescent="0.3">
      <c r="A1317" s="1"/>
      <c r="B1317" s="8" t="s">
        <v>2927</v>
      </c>
      <c r="C1317" s="8" t="s">
        <v>25</v>
      </c>
      <c r="D1317" s="8" t="s">
        <v>2928</v>
      </c>
      <c r="E1317" s="12" t="s">
        <v>1331</v>
      </c>
      <c r="F1317" s="71">
        <v>98000</v>
      </c>
      <c r="G1317" s="71">
        <v>122197.95</v>
      </c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</row>
    <row r="1318" spans="1:36" s="2" customFormat="1" x14ac:dyDescent="0.3">
      <c r="A1318" s="1"/>
      <c r="B1318" s="8" t="s">
        <v>2927</v>
      </c>
      <c r="C1318" s="8" t="s">
        <v>1509</v>
      </c>
      <c r="D1318" s="8" t="s">
        <v>2937</v>
      </c>
      <c r="E1318" s="12" t="s">
        <v>1331</v>
      </c>
      <c r="F1318" s="71">
        <v>58000</v>
      </c>
      <c r="G1318" s="71">
        <v>177488.52</v>
      </c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</row>
    <row r="1319" spans="1:36" s="2" customFormat="1" x14ac:dyDescent="0.3">
      <c r="A1319" s="1"/>
      <c r="B1319" s="8" t="s">
        <v>2927</v>
      </c>
      <c r="C1319" s="8" t="s">
        <v>1509</v>
      </c>
      <c r="D1319" s="8" t="s">
        <v>2938</v>
      </c>
      <c r="E1319" s="12" t="s">
        <v>1331</v>
      </c>
      <c r="F1319" s="71">
        <v>58000</v>
      </c>
      <c r="G1319" s="71">
        <v>177488.52</v>
      </c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</row>
    <row r="1320" spans="1:36" s="2" customFormat="1" x14ac:dyDescent="0.3">
      <c r="A1320" s="1"/>
      <c r="B1320" s="8" t="s">
        <v>2927</v>
      </c>
      <c r="C1320" s="8" t="s">
        <v>1509</v>
      </c>
      <c r="D1320" s="8" t="s">
        <v>2939</v>
      </c>
      <c r="E1320" s="12" t="s">
        <v>1331</v>
      </c>
      <c r="F1320" s="71">
        <v>58000</v>
      </c>
      <c r="G1320" s="71">
        <v>177488.52</v>
      </c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</row>
    <row r="1321" spans="1:36" s="2" customFormat="1" x14ac:dyDescent="0.3">
      <c r="A1321" s="1"/>
      <c r="B1321" s="8" t="s">
        <v>2927</v>
      </c>
      <c r="C1321" s="8" t="s">
        <v>1509</v>
      </c>
      <c r="D1321" s="8" t="s">
        <v>2940</v>
      </c>
      <c r="E1321" s="12" t="s">
        <v>1331</v>
      </c>
      <c r="F1321" s="71">
        <v>58000</v>
      </c>
      <c r="G1321" s="71">
        <v>177488.52</v>
      </c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</row>
    <row r="1322" spans="1:36" s="2" customFormat="1" x14ac:dyDescent="0.3">
      <c r="A1322" s="1"/>
      <c r="B1322" s="8" t="s">
        <v>2927</v>
      </c>
      <c r="C1322" s="8" t="s">
        <v>1509</v>
      </c>
      <c r="D1322" s="8" t="s">
        <v>2941</v>
      </c>
      <c r="E1322" s="12" t="s">
        <v>1331</v>
      </c>
      <c r="F1322" s="71">
        <v>58000</v>
      </c>
      <c r="G1322" s="71">
        <v>177488.52</v>
      </c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</row>
    <row r="1323" spans="1:36" s="2" customFormat="1" x14ac:dyDescent="0.3">
      <c r="A1323" s="1"/>
      <c r="B1323" s="8" t="s">
        <v>2927</v>
      </c>
      <c r="C1323" s="8" t="s">
        <v>1509</v>
      </c>
      <c r="D1323" s="8" t="s">
        <v>2942</v>
      </c>
      <c r="E1323" s="12" t="s">
        <v>1331</v>
      </c>
      <c r="F1323" s="71">
        <v>58000</v>
      </c>
      <c r="G1323" s="71">
        <v>177488.52</v>
      </c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</row>
    <row r="1324" spans="1:36" s="2" customFormat="1" x14ac:dyDescent="0.3">
      <c r="A1324" s="1"/>
      <c r="B1324" s="8" t="s">
        <v>988</v>
      </c>
      <c r="C1324" s="8" t="s">
        <v>949</v>
      </c>
      <c r="D1324" s="8" t="s">
        <v>1341</v>
      </c>
      <c r="E1324" s="12" t="s">
        <v>1331</v>
      </c>
      <c r="F1324" s="71">
        <v>84343.52</v>
      </c>
      <c r="G1324" s="71">
        <v>249219.8</v>
      </c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</row>
    <row r="1325" spans="1:36" hidden="1" x14ac:dyDescent="0.3">
      <c r="B1325" s="8" t="s">
        <v>988</v>
      </c>
      <c r="C1325" s="8" t="s">
        <v>64</v>
      </c>
      <c r="D1325" s="8" t="s">
        <v>221</v>
      </c>
      <c r="E1325" s="12" t="s">
        <v>218</v>
      </c>
      <c r="F1325" s="69">
        <v>0</v>
      </c>
      <c r="G1325" s="71">
        <v>348094.54999999987</v>
      </c>
    </row>
    <row r="1326" spans="1:36" hidden="1" x14ac:dyDescent="0.3">
      <c r="B1326" s="8" t="s">
        <v>988</v>
      </c>
      <c r="C1326" s="8" t="s">
        <v>36</v>
      </c>
      <c r="D1326" s="8" t="s">
        <v>37</v>
      </c>
      <c r="E1326" s="12" t="s">
        <v>218</v>
      </c>
      <c r="F1326" s="69">
        <v>0</v>
      </c>
      <c r="G1326" s="71">
        <v>155540.43400000001</v>
      </c>
    </row>
    <row r="1327" spans="1:36" ht="14.5" x14ac:dyDescent="0.35">
      <c r="B1327" s="8" t="s">
        <v>988</v>
      </c>
      <c r="C1327" s="7" t="s">
        <v>25</v>
      </c>
      <c r="D1327" s="10" t="s">
        <v>1349</v>
      </c>
      <c r="E1327" s="12" t="s">
        <v>1692</v>
      </c>
      <c r="F1327" s="75">
        <v>21870.487577639749</v>
      </c>
      <c r="G1327" s="71">
        <f>+VLOOKUP(D1327,[1]Gabinetes!$C:$V,20,0)</f>
        <v>7784</v>
      </c>
    </row>
    <row r="1328" spans="1:36" ht="14.5" x14ac:dyDescent="0.35">
      <c r="B1328" s="8" t="s">
        <v>988</v>
      </c>
      <c r="C1328" s="7" t="s">
        <v>25</v>
      </c>
      <c r="D1328" s="10" t="s">
        <v>1350</v>
      </c>
      <c r="E1328" s="12" t="s">
        <v>1692</v>
      </c>
      <c r="F1328" s="75">
        <v>21870.487577639749</v>
      </c>
      <c r="G1328" s="71">
        <f>+VLOOKUP(D1328,[1]Gabinetes!$C:$V,20,0)</f>
        <v>7784</v>
      </c>
    </row>
    <row r="1329" spans="2:7" ht="14.5" x14ac:dyDescent="0.35">
      <c r="B1329" s="8" t="s">
        <v>988</v>
      </c>
      <c r="C1329" s="7" t="s">
        <v>25</v>
      </c>
      <c r="D1329" s="10" t="s">
        <v>1351</v>
      </c>
      <c r="E1329" s="12" t="s">
        <v>1692</v>
      </c>
      <c r="F1329" s="75">
        <v>21870.487577639749</v>
      </c>
      <c r="G1329" s="71">
        <f>+VLOOKUP(D1329,[1]Gabinetes!$C:$V,20,0)</f>
        <v>7784</v>
      </c>
    </row>
    <row r="1330" spans="2:7" ht="14.5" x14ac:dyDescent="0.35">
      <c r="B1330" s="8" t="s">
        <v>988</v>
      </c>
      <c r="C1330" s="7" t="s">
        <v>25</v>
      </c>
      <c r="D1330" s="10" t="s">
        <v>1352</v>
      </c>
      <c r="E1330" s="12" t="s">
        <v>1692</v>
      </c>
      <c r="F1330" s="75">
        <v>21870.487577639749</v>
      </c>
      <c r="G1330" s="71">
        <f>+VLOOKUP(D1330,[1]Gabinetes!$C:$V,20,0)</f>
        <v>7784</v>
      </c>
    </row>
    <row r="1331" spans="2:7" ht="14.5" x14ac:dyDescent="0.35">
      <c r="B1331" s="8" t="s">
        <v>988</v>
      </c>
      <c r="C1331" s="7" t="s">
        <v>25</v>
      </c>
      <c r="D1331" s="10" t="s">
        <v>1353</v>
      </c>
      <c r="E1331" s="12" t="s">
        <v>1692</v>
      </c>
      <c r="F1331" s="75">
        <v>21870.487577639749</v>
      </c>
      <c r="G1331" s="71">
        <f>+VLOOKUP(D1331,[1]Gabinetes!$C:$V,20,0)</f>
        <v>7784</v>
      </c>
    </row>
    <row r="1332" spans="2:7" ht="14.5" hidden="1" x14ac:dyDescent="0.35">
      <c r="B1332" s="8" t="s">
        <v>988</v>
      </c>
      <c r="C1332" s="7" t="s">
        <v>25</v>
      </c>
      <c r="D1332" s="10" t="s">
        <v>1354</v>
      </c>
      <c r="E1332" s="12" t="s">
        <v>1692</v>
      </c>
      <c r="F1332" s="75"/>
      <c r="G1332" s="71"/>
    </row>
    <row r="1333" spans="2:7" ht="14.5" x14ac:dyDescent="0.35">
      <c r="B1333" s="8" t="s">
        <v>988</v>
      </c>
      <c r="C1333" s="7" t="s">
        <v>25</v>
      </c>
      <c r="D1333" s="10" t="s">
        <v>1355</v>
      </c>
      <c r="E1333" s="12" t="s">
        <v>1692</v>
      </c>
      <c r="F1333" s="75">
        <v>21870.487577639749</v>
      </c>
      <c r="G1333" s="71">
        <f>+VLOOKUP(D1333,[1]Gabinetes!$C:$V,20,0)</f>
        <v>7784</v>
      </c>
    </row>
    <row r="1334" spans="2:7" ht="14.5" x14ac:dyDescent="0.35">
      <c r="B1334" s="8" t="s">
        <v>988</v>
      </c>
      <c r="C1334" s="7" t="s">
        <v>25</v>
      </c>
      <c r="D1334" s="10" t="s">
        <v>1356</v>
      </c>
      <c r="E1334" s="12" t="s">
        <v>1692</v>
      </c>
      <c r="F1334" s="75">
        <v>21870.487577639749</v>
      </c>
      <c r="G1334" s="71">
        <f>+VLOOKUP(D1334,[1]Gabinetes!$C:$V,20,0)</f>
        <v>7784</v>
      </c>
    </row>
    <row r="1335" spans="2:7" ht="14.5" x14ac:dyDescent="0.35">
      <c r="B1335" s="8" t="s">
        <v>988</v>
      </c>
      <c r="C1335" s="7" t="s">
        <v>25</v>
      </c>
      <c r="D1335" s="10" t="s">
        <v>1357</v>
      </c>
      <c r="E1335" s="12" t="s">
        <v>1692</v>
      </c>
      <c r="F1335" s="75">
        <v>21870.487577639749</v>
      </c>
      <c r="G1335" s="71">
        <f>+VLOOKUP(D1335,[1]Gabinetes!$C:$V,20,0)</f>
        <v>7784</v>
      </c>
    </row>
    <row r="1336" spans="2:7" ht="14.5" x14ac:dyDescent="0.35">
      <c r="B1336" s="8" t="s">
        <v>988</v>
      </c>
      <c r="C1336" s="7" t="s">
        <v>25</v>
      </c>
      <c r="D1336" s="10" t="s">
        <v>1358</v>
      </c>
      <c r="E1336" s="12" t="s">
        <v>1692</v>
      </c>
      <c r="F1336" s="75">
        <v>21870.487577639749</v>
      </c>
      <c r="G1336" s="71">
        <f>+VLOOKUP(D1336,[1]Gabinetes!$C:$V,20,0)</f>
        <v>7784</v>
      </c>
    </row>
    <row r="1337" spans="2:7" ht="14.5" x14ac:dyDescent="0.35">
      <c r="B1337" s="8" t="s">
        <v>988</v>
      </c>
      <c r="C1337" s="7" t="s">
        <v>25</v>
      </c>
      <c r="D1337" s="10" t="s">
        <v>1359</v>
      </c>
      <c r="E1337" s="12" t="s">
        <v>1692</v>
      </c>
      <c r="F1337" s="75">
        <v>21870.487577639749</v>
      </c>
      <c r="G1337" s="71">
        <f>+VLOOKUP(D1337,[1]Gabinetes!$C:$V,20,0)</f>
        <v>7784</v>
      </c>
    </row>
    <row r="1338" spans="2:7" ht="14.5" hidden="1" x14ac:dyDescent="0.35">
      <c r="B1338" s="8" t="s">
        <v>988</v>
      </c>
      <c r="C1338" s="11" t="s">
        <v>964</v>
      </c>
      <c r="D1338" s="10" t="s">
        <v>1360</v>
      </c>
      <c r="E1338" s="12" t="s">
        <v>1692</v>
      </c>
      <c r="F1338" s="75"/>
      <c r="G1338" s="71"/>
    </row>
    <row r="1339" spans="2:7" ht="14.5" x14ac:dyDescent="0.35">
      <c r="B1339" s="8" t="s">
        <v>988</v>
      </c>
      <c r="C1339" s="11" t="s">
        <v>964</v>
      </c>
      <c r="D1339" s="10" t="s">
        <v>1361</v>
      </c>
      <c r="E1339" s="12" t="s">
        <v>1692</v>
      </c>
      <c r="F1339" s="75">
        <v>21870.487577639749</v>
      </c>
      <c r="G1339" s="71">
        <f>+VLOOKUP(D1339,[1]Gabinetes!$C:$V,20,0)</f>
        <v>7784</v>
      </c>
    </row>
    <row r="1340" spans="2:7" ht="14.5" x14ac:dyDescent="0.35">
      <c r="B1340" s="8" t="s">
        <v>988</v>
      </c>
      <c r="C1340" s="11" t="s">
        <v>964</v>
      </c>
      <c r="D1340" s="10" t="s">
        <v>1362</v>
      </c>
      <c r="E1340" s="12" t="s">
        <v>1692</v>
      </c>
      <c r="F1340" s="75">
        <v>21870.487577639749</v>
      </c>
      <c r="G1340" s="71">
        <f>+VLOOKUP(D1340,[1]Gabinetes!$C:$V,20,0)</f>
        <v>7784</v>
      </c>
    </row>
    <row r="1341" spans="2:7" ht="14.5" x14ac:dyDescent="0.35">
      <c r="B1341" s="8" t="s">
        <v>988</v>
      </c>
      <c r="C1341" s="11" t="s">
        <v>964</v>
      </c>
      <c r="D1341" s="10" t="s">
        <v>1363</v>
      </c>
      <c r="E1341" s="12" t="s">
        <v>1692</v>
      </c>
      <c r="F1341" s="75">
        <v>21870.487577639749</v>
      </c>
      <c r="G1341" s="71">
        <f>+VLOOKUP(D1341,[1]Gabinetes!$C:$V,20,0)</f>
        <v>7784</v>
      </c>
    </row>
    <row r="1342" spans="2:7" ht="14.5" x14ac:dyDescent="0.35">
      <c r="B1342" s="8" t="s">
        <v>988</v>
      </c>
      <c r="C1342" s="11" t="s">
        <v>964</v>
      </c>
      <c r="D1342" s="10" t="s">
        <v>1364</v>
      </c>
      <c r="E1342" s="12" t="s">
        <v>1692</v>
      </c>
      <c r="F1342" s="75">
        <v>21870.487577639749</v>
      </c>
      <c r="G1342" s="71">
        <f>+VLOOKUP(D1342,[1]Gabinetes!$C:$V,20,0)</f>
        <v>7784</v>
      </c>
    </row>
    <row r="1343" spans="2:7" ht="14.5" x14ac:dyDescent="0.35">
      <c r="B1343" s="8" t="s">
        <v>988</v>
      </c>
      <c r="C1343" s="11" t="s">
        <v>949</v>
      </c>
      <c r="D1343" s="10" t="s">
        <v>1365</v>
      </c>
      <c r="E1343" s="12" t="s">
        <v>1692</v>
      </c>
      <c r="F1343" s="75">
        <v>21870.487577639749</v>
      </c>
      <c r="G1343" s="71">
        <f>+VLOOKUP(D1343,[1]Gabinetes!$C:$V,20,0)</f>
        <v>7784</v>
      </c>
    </row>
    <row r="1344" spans="2:7" ht="14.5" x14ac:dyDescent="0.35">
      <c r="B1344" s="8" t="s">
        <v>988</v>
      </c>
      <c r="C1344" s="11" t="s">
        <v>945</v>
      </c>
      <c r="D1344" s="10" t="s">
        <v>1366</v>
      </c>
      <c r="E1344" s="12" t="s">
        <v>1692</v>
      </c>
      <c r="F1344" s="75">
        <v>21870.487577639749</v>
      </c>
      <c r="G1344" s="71">
        <f>+VLOOKUP(D1344,[1]Gabinetes!$C:$V,20,0)</f>
        <v>7784</v>
      </c>
    </row>
    <row r="1345" spans="2:7" ht="14.5" x14ac:dyDescent="0.35">
      <c r="B1345" s="8" t="s">
        <v>988</v>
      </c>
      <c r="C1345" s="11" t="s">
        <v>945</v>
      </c>
      <c r="D1345" s="10" t="s">
        <v>1367</v>
      </c>
      <c r="E1345" s="12" t="s">
        <v>1692</v>
      </c>
      <c r="F1345" s="75">
        <v>21870.487577639749</v>
      </c>
      <c r="G1345" s="71">
        <f>+VLOOKUP(D1345,[1]Gabinetes!$C:$V,20,0)</f>
        <v>7784</v>
      </c>
    </row>
    <row r="1346" spans="2:7" ht="14.5" x14ac:dyDescent="0.35">
      <c r="B1346" s="8" t="s">
        <v>988</v>
      </c>
      <c r="C1346" s="11" t="s">
        <v>965</v>
      </c>
      <c r="D1346" s="10" t="s">
        <v>1368</v>
      </c>
      <c r="E1346" s="12" t="s">
        <v>1692</v>
      </c>
      <c r="F1346" s="75">
        <v>21870.487577639749</v>
      </c>
      <c r="G1346" s="71">
        <f>+VLOOKUP(D1346,[1]Gabinetes!$C:$V,20,0)</f>
        <v>7784</v>
      </c>
    </row>
    <row r="1347" spans="2:7" ht="14.5" x14ac:dyDescent="0.35">
      <c r="B1347" s="8" t="s">
        <v>988</v>
      </c>
      <c r="C1347" s="11" t="s">
        <v>965</v>
      </c>
      <c r="D1347" s="10" t="s">
        <v>1369</v>
      </c>
      <c r="E1347" s="12" t="s">
        <v>1692</v>
      </c>
      <c r="F1347" s="75">
        <v>21870.487577639749</v>
      </c>
      <c r="G1347" s="71">
        <f>+VLOOKUP(D1347,[1]Gabinetes!$C:$V,20,0)</f>
        <v>7784</v>
      </c>
    </row>
    <row r="1348" spans="2:7" ht="14.5" x14ac:dyDescent="0.35">
      <c r="B1348" s="8" t="s">
        <v>988</v>
      </c>
      <c r="C1348" s="11" t="s">
        <v>965</v>
      </c>
      <c r="D1348" s="10" t="s">
        <v>1370</v>
      </c>
      <c r="E1348" s="12" t="s">
        <v>1692</v>
      </c>
      <c r="F1348" s="75">
        <v>21870.487577639749</v>
      </c>
      <c r="G1348" s="71">
        <f>+VLOOKUP(D1348,[1]Gabinetes!$C:$V,20,0)</f>
        <v>7784</v>
      </c>
    </row>
    <row r="1349" spans="2:7" ht="14.5" x14ac:dyDescent="0.35">
      <c r="B1349" s="8" t="s">
        <v>988</v>
      </c>
      <c r="C1349" s="11" t="s">
        <v>965</v>
      </c>
      <c r="D1349" s="10" t="s">
        <v>1371</v>
      </c>
      <c r="E1349" s="12" t="s">
        <v>1692</v>
      </c>
      <c r="F1349" s="75">
        <v>21870.487577639749</v>
      </c>
      <c r="G1349" s="71">
        <f>+VLOOKUP(D1349,[1]Gabinetes!$C:$V,20,0)</f>
        <v>7784</v>
      </c>
    </row>
    <row r="1350" spans="2:7" ht="14.5" x14ac:dyDescent="0.35">
      <c r="B1350" s="8" t="s">
        <v>988</v>
      </c>
      <c r="C1350" s="11" t="s">
        <v>965</v>
      </c>
      <c r="D1350" s="10" t="s">
        <v>1372</v>
      </c>
      <c r="E1350" s="12" t="s">
        <v>1692</v>
      </c>
      <c r="F1350" s="75">
        <v>21870.487577639749</v>
      </c>
      <c r="G1350" s="71">
        <f>+VLOOKUP(D1350,[1]Gabinetes!$C:$V,20,0)</f>
        <v>7784</v>
      </c>
    </row>
    <row r="1351" spans="2:7" ht="14.5" x14ac:dyDescent="0.35">
      <c r="B1351" s="8" t="s">
        <v>988</v>
      </c>
      <c r="C1351" s="11" t="s">
        <v>947</v>
      </c>
      <c r="D1351" s="10" t="s">
        <v>1373</v>
      </c>
      <c r="E1351" s="12" t="s">
        <v>1692</v>
      </c>
      <c r="F1351" s="75">
        <v>21870.487577639749</v>
      </c>
      <c r="G1351" s="71">
        <f>+VLOOKUP(D1351,[1]Gabinetes!$C:$V,20,0)</f>
        <v>7784</v>
      </c>
    </row>
    <row r="1352" spans="2:7" ht="14.5" x14ac:dyDescent="0.35">
      <c r="B1352" s="8" t="s">
        <v>988</v>
      </c>
      <c r="C1352" s="11" t="s">
        <v>947</v>
      </c>
      <c r="D1352" s="10" t="s">
        <v>1374</v>
      </c>
      <c r="E1352" s="12" t="s">
        <v>1692</v>
      </c>
      <c r="F1352" s="75">
        <v>21870.487577639749</v>
      </c>
      <c r="G1352" s="71">
        <f>+VLOOKUP(D1352,[1]Gabinetes!$C:$V,20,0)</f>
        <v>7784</v>
      </c>
    </row>
    <row r="1353" spans="2:7" ht="14.5" x14ac:dyDescent="0.35">
      <c r="B1353" s="8" t="s">
        <v>988</v>
      </c>
      <c r="C1353" s="11" t="s">
        <v>947</v>
      </c>
      <c r="D1353" s="10" t="s">
        <v>1375</v>
      </c>
      <c r="E1353" s="12" t="s">
        <v>1692</v>
      </c>
      <c r="F1353" s="75">
        <v>21870.487577639749</v>
      </c>
      <c r="G1353" s="71">
        <f>+VLOOKUP(D1353,[1]Gabinetes!$C:$V,20,0)</f>
        <v>7784</v>
      </c>
    </row>
    <row r="1354" spans="2:7" ht="14.5" x14ac:dyDescent="0.35">
      <c r="B1354" s="8" t="s">
        <v>988</v>
      </c>
      <c r="C1354" s="11" t="s">
        <v>947</v>
      </c>
      <c r="D1354" s="10" t="s">
        <v>1376</v>
      </c>
      <c r="E1354" s="12" t="s">
        <v>1692</v>
      </c>
      <c r="F1354" s="75">
        <v>21870.487577639749</v>
      </c>
      <c r="G1354" s="71">
        <f>+VLOOKUP(D1354,[1]Gabinetes!$C:$V,20,0)</f>
        <v>7784</v>
      </c>
    </row>
    <row r="1355" spans="2:7" ht="14.5" x14ac:dyDescent="0.35">
      <c r="B1355" s="8" t="s">
        <v>988</v>
      </c>
      <c r="C1355" s="11" t="s">
        <v>947</v>
      </c>
      <c r="D1355" s="10" t="s">
        <v>1377</v>
      </c>
      <c r="E1355" s="12" t="s">
        <v>1692</v>
      </c>
      <c r="F1355" s="75">
        <v>21870.487577639749</v>
      </c>
      <c r="G1355" s="71">
        <f>+VLOOKUP(D1355,[1]Gabinetes!$C:$V,20,0)</f>
        <v>7784</v>
      </c>
    </row>
    <row r="1356" spans="2:7" ht="14.5" x14ac:dyDescent="0.35">
      <c r="B1356" s="8" t="s">
        <v>988</v>
      </c>
      <c r="C1356" s="11" t="s">
        <v>947</v>
      </c>
      <c r="D1356" s="10" t="s">
        <v>1378</v>
      </c>
      <c r="E1356" s="12" t="s">
        <v>1692</v>
      </c>
      <c r="F1356" s="75">
        <v>21870.487577639749</v>
      </c>
      <c r="G1356" s="71">
        <f>+VLOOKUP(D1356,[1]Gabinetes!$C:$V,20,0)</f>
        <v>7784</v>
      </c>
    </row>
    <row r="1357" spans="2:7" ht="14.5" x14ac:dyDescent="0.35">
      <c r="B1357" s="8" t="s">
        <v>988</v>
      </c>
      <c r="C1357" s="11" t="s">
        <v>946</v>
      </c>
      <c r="D1357" s="10" t="s">
        <v>1379</v>
      </c>
      <c r="E1357" s="12" t="s">
        <v>1692</v>
      </c>
      <c r="F1357" s="75">
        <v>21870.487577639749</v>
      </c>
      <c r="G1357" s="71">
        <f>+VLOOKUP(D1357,[1]Gabinetes!$C:$V,20,0)</f>
        <v>7784</v>
      </c>
    </row>
    <row r="1358" spans="2:7" ht="14.5" x14ac:dyDescent="0.35">
      <c r="B1358" s="8" t="s">
        <v>988</v>
      </c>
      <c r="C1358" s="11" t="s">
        <v>946</v>
      </c>
      <c r="D1358" s="10" t="s">
        <v>1380</v>
      </c>
      <c r="E1358" s="12" t="s">
        <v>1692</v>
      </c>
      <c r="F1358" s="75">
        <v>21870.487577639749</v>
      </c>
      <c r="G1358" s="71">
        <f>+VLOOKUP(D1358,[1]Gabinetes!$C:$V,20,0)</f>
        <v>7784</v>
      </c>
    </row>
    <row r="1359" spans="2:7" ht="14.5" x14ac:dyDescent="0.35">
      <c r="B1359" s="8" t="s">
        <v>988</v>
      </c>
      <c r="C1359" s="11" t="s">
        <v>946</v>
      </c>
      <c r="D1359" s="10" t="s">
        <v>1381</v>
      </c>
      <c r="E1359" s="12" t="s">
        <v>1692</v>
      </c>
      <c r="F1359" s="75">
        <v>21870.487577639749</v>
      </c>
      <c r="G1359" s="71">
        <f>+VLOOKUP(D1359,[1]Gabinetes!$C:$V,20,0)</f>
        <v>7784</v>
      </c>
    </row>
    <row r="1360" spans="2:7" ht="14.5" x14ac:dyDescent="0.35">
      <c r="B1360" s="8" t="s">
        <v>988</v>
      </c>
      <c r="C1360" s="11" t="s">
        <v>946</v>
      </c>
      <c r="D1360" s="10" t="s">
        <v>1382</v>
      </c>
      <c r="E1360" s="12" t="s">
        <v>1692</v>
      </c>
      <c r="F1360" s="75">
        <v>21870.487577639749</v>
      </c>
      <c r="G1360" s="71">
        <f>+VLOOKUP(D1360,[1]Gabinetes!$C:$V,20,0)</f>
        <v>7784</v>
      </c>
    </row>
    <row r="1361" spans="2:7" ht="14.5" hidden="1" x14ac:dyDescent="0.35">
      <c r="B1361" s="8" t="s">
        <v>988</v>
      </c>
      <c r="C1361" s="11" t="s">
        <v>946</v>
      </c>
      <c r="D1361" s="10" t="s">
        <v>1383</v>
      </c>
      <c r="E1361" s="12" t="s">
        <v>1692</v>
      </c>
      <c r="F1361" s="75"/>
      <c r="G1361" s="71"/>
    </row>
    <row r="1362" spans="2:7" ht="14.5" x14ac:dyDescent="0.35">
      <c r="B1362" s="8" t="s">
        <v>988</v>
      </c>
      <c r="C1362" s="11" t="s">
        <v>946</v>
      </c>
      <c r="D1362" s="10" t="s">
        <v>1384</v>
      </c>
      <c r="E1362" s="12" t="s">
        <v>1692</v>
      </c>
      <c r="F1362" s="75">
        <v>21870.487577639749</v>
      </c>
      <c r="G1362" s="71">
        <f>+VLOOKUP(D1362,[1]Gabinetes!$C:$V,20,0)</f>
        <v>7784</v>
      </c>
    </row>
    <row r="1363" spans="2:7" ht="14.5" hidden="1" x14ac:dyDescent="0.35">
      <c r="B1363" s="8" t="s">
        <v>988</v>
      </c>
      <c r="C1363" s="11" t="s">
        <v>946</v>
      </c>
      <c r="D1363" s="10" t="s">
        <v>1385</v>
      </c>
      <c r="E1363" s="12" t="s">
        <v>1692</v>
      </c>
      <c r="F1363" s="71"/>
      <c r="G1363" s="71"/>
    </row>
    <row r="1364" spans="2:7" ht="14.5" x14ac:dyDescent="0.35">
      <c r="B1364" s="8" t="s">
        <v>988</v>
      </c>
      <c r="C1364" s="11" t="s">
        <v>946</v>
      </c>
      <c r="D1364" s="10" t="s">
        <v>1386</v>
      </c>
      <c r="E1364" s="12" t="s">
        <v>1692</v>
      </c>
      <c r="F1364" s="75">
        <v>21870.487577639749</v>
      </c>
      <c r="G1364" s="71">
        <f>+VLOOKUP(D1364,[1]Gabinetes!$C:$V,20,0)</f>
        <v>7784</v>
      </c>
    </row>
    <row r="1365" spans="2:7" ht="14.5" x14ac:dyDescent="0.35">
      <c r="B1365" s="8" t="s">
        <v>988</v>
      </c>
      <c r="C1365" s="11" t="s">
        <v>946</v>
      </c>
      <c r="D1365" s="10" t="s">
        <v>1387</v>
      </c>
      <c r="E1365" s="12" t="s">
        <v>1692</v>
      </c>
      <c r="F1365" s="75">
        <v>21870.487577639749</v>
      </c>
      <c r="G1365" s="71">
        <f>+VLOOKUP(D1365,[1]Gabinetes!$C:$V,20,0)</f>
        <v>7784</v>
      </c>
    </row>
    <row r="1366" spans="2:7" ht="14.5" x14ac:dyDescent="0.35">
      <c r="B1366" s="8" t="s">
        <v>988</v>
      </c>
      <c r="C1366" s="11" t="s">
        <v>946</v>
      </c>
      <c r="D1366" s="10" t="s">
        <v>1388</v>
      </c>
      <c r="E1366" s="12" t="s">
        <v>1692</v>
      </c>
      <c r="F1366" s="75">
        <v>21870.487577639749</v>
      </c>
      <c r="G1366" s="71">
        <f>+VLOOKUP(D1366,[1]Gabinetes!$C:$V,20,0)</f>
        <v>7784</v>
      </c>
    </row>
    <row r="1367" spans="2:7" ht="14.5" x14ac:dyDescent="0.35">
      <c r="B1367" s="8" t="s">
        <v>988</v>
      </c>
      <c r="C1367" s="11" t="s">
        <v>959</v>
      </c>
      <c r="D1367" s="10" t="s">
        <v>1389</v>
      </c>
      <c r="E1367" s="12" t="s">
        <v>1692</v>
      </c>
      <c r="F1367" s="75">
        <v>21870.487577639749</v>
      </c>
      <c r="G1367" s="71">
        <f>+VLOOKUP(D1367,[1]Gabinetes!$C:$V,20,0)</f>
        <v>7784</v>
      </c>
    </row>
    <row r="1368" spans="2:7" ht="14.5" x14ac:dyDescent="0.35">
      <c r="B1368" s="8" t="s">
        <v>988</v>
      </c>
      <c r="C1368" s="11" t="s">
        <v>959</v>
      </c>
      <c r="D1368" s="10" t="s">
        <v>1390</v>
      </c>
      <c r="E1368" s="12" t="s">
        <v>1692</v>
      </c>
      <c r="F1368" s="75">
        <v>21870.487577639749</v>
      </c>
      <c r="G1368" s="71">
        <f>+VLOOKUP(D1368,[1]Gabinetes!$C:$V,20,0)</f>
        <v>7784</v>
      </c>
    </row>
    <row r="1369" spans="2:7" ht="14.5" x14ac:dyDescent="0.35">
      <c r="B1369" s="8" t="s">
        <v>988</v>
      </c>
      <c r="C1369" s="11" t="s">
        <v>959</v>
      </c>
      <c r="D1369" s="10" t="s">
        <v>1391</v>
      </c>
      <c r="E1369" s="12" t="s">
        <v>1692</v>
      </c>
      <c r="F1369" s="75">
        <v>21870.487577639749</v>
      </c>
      <c r="G1369" s="71">
        <f>+VLOOKUP(D1369,[1]Gabinetes!$C:$V,20,0)</f>
        <v>7784</v>
      </c>
    </row>
    <row r="1370" spans="2:7" hidden="1" x14ac:dyDescent="0.3">
      <c r="B1370" s="8" t="s">
        <v>1695</v>
      </c>
      <c r="C1370" s="8" t="s">
        <v>949</v>
      </c>
      <c r="D1370" s="8" t="s">
        <v>1696</v>
      </c>
      <c r="E1370" s="12" t="s">
        <v>1694</v>
      </c>
      <c r="F1370" s="69"/>
      <c r="G1370" s="71">
        <v>150000</v>
      </c>
    </row>
    <row r="1371" spans="2:7" customFormat="1" ht="14.5" hidden="1" x14ac:dyDescent="0.35">
      <c r="B1371" s="8" t="s">
        <v>1740</v>
      </c>
      <c r="C1371" s="8" t="s">
        <v>963</v>
      </c>
      <c r="D1371" s="8" t="s">
        <v>1741</v>
      </c>
      <c r="E1371" s="12" t="s">
        <v>218</v>
      </c>
      <c r="F1371" s="69"/>
      <c r="G1371" s="71">
        <v>3500</v>
      </c>
    </row>
    <row r="1372" spans="2:7" customFormat="1" ht="14.5" hidden="1" x14ac:dyDescent="0.35">
      <c r="B1372" s="8" t="s">
        <v>1740</v>
      </c>
      <c r="C1372" s="8" t="s">
        <v>963</v>
      </c>
      <c r="D1372" s="8" t="s">
        <v>1742</v>
      </c>
      <c r="E1372" s="12" t="s">
        <v>218</v>
      </c>
      <c r="F1372" s="69"/>
      <c r="G1372" s="71">
        <v>3500</v>
      </c>
    </row>
    <row r="1373" spans="2:7" customFormat="1" ht="14.5" hidden="1" x14ac:dyDescent="0.35">
      <c r="B1373" s="8" t="s">
        <v>1740</v>
      </c>
      <c r="C1373" s="8" t="s">
        <v>963</v>
      </c>
      <c r="D1373" s="8" t="s">
        <v>1743</v>
      </c>
      <c r="E1373" s="12" t="s">
        <v>218</v>
      </c>
      <c r="F1373" s="69"/>
      <c r="G1373" s="71">
        <v>3500</v>
      </c>
    </row>
    <row r="1374" spans="2:7" customFormat="1" ht="14.5" hidden="1" x14ac:dyDescent="0.35">
      <c r="B1374" s="8" t="s">
        <v>1740</v>
      </c>
      <c r="C1374" s="8" t="s">
        <v>963</v>
      </c>
      <c r="D1374" s="8" t="s">
        <v>1744</v>
      </c>
      <c r="E1374" s="12" t="s">
        <v>218</v>
      </c>
      <c r="F1374" s="69"/>
      <c r="G1374" s="71">
        <v>3500</v>
      </c>
    </row>
    <row r="1375" spans="2:7" customFormat="1" ht="14.5" hidden="1" x14ac:dyDescent="0.35">
      <c r="B1375" s="8" t="s">
        <v>1740</v>
      </c>
      <c r="C1375" s="8" t="s">
        <v>945</v>
      </c>
      <c r="D1375" s="8" t="s">
        <v>1745</v>
      </c>
      <c r="E1375" s="12" t="s">
        <v>218</v>
      </c>
      <c r="F1375" s="69"/>
      <c r="G1375" s="71">
        <v>3500</v>
      </c>
    </row>
    <row r="1376" spans="2:7" customFormat="1" ht="14.5" hidden="1" x14ac:dyDescent="0.35">
      <c r="B1376" s="8" t="s">
        <v>1740</v>
      </c>
      <c r="C1376" s="8" t="s">
        <v>952</v>
      </c>
      <c r="D1376" s="8" t="s">
        <v>1746</v>
      </c>
      <c r="E1376" s="12" t="s">
        <v>218</v>
      </c>
      <c r="F1376" s="69"/>
      <c r="G1376" s="71">
        <v>55000</v>
      </c>
    </row>
    <row r="1377" spans="2:7" customFormat="1" ht="14.5" hidden="1" x14ac:dyDescent="0.35">
      <c r="B1377" s="8" t="s">
        <v>1740</v>
      </c>
      <c r="C1377" s="8" t="s">
        <v>951</v>
      </c>
      <c r="D1377" s="8" t="s">
        <v>1747</v>
      </c>
      <c r="E1377" s="12" t="s">
        <v>218</v>
      </c>
      <c r="F1377" s="69"/>
      <c r="G1377" s="71">
        <v>48000</v>
      </c>
    </row>
    <row r="1378" spans="2:7" customFormat="1" ht="14.5" hidden="1" x14ac:dyDescent="0.35">
      <c r="B1378" s="8" t="s">
        <v>1740</v>
      </c>
      <c r="C1378" s="8" t="s">
        <v>946</v>
      </c>
      <c r="D1378" s="8" t="s">
        <v>1748</v>
      </c>
      <c r="E1378" s="12" t="s">
        <v>218</v>
      </c>
      <c r="F1378" s="69"/>
      <c r="G1378" s="71">
        <v>3500</v>
      </c>
    </row>
    <row r="1379" spans="2:7" customFormat="1" ht="14.5" hidden="1" x14ac:dyDescent="0.35">
      <c r="B1379" s="8" t="s">
        <v>1740</v>
      </c>
      <c r="C1379" s="8" t="s">
        <v>951</v>
      </c>
      <c r="D1379" s="8" t="s">
        <v>1749</v>
      </c>
      <c r="E1379" s="12" t="s">
        <v>218</v>
      </c>
      <c r="F1379" s="69"/>
      <c r="G1379" s="71"/>
    </row>
    <row r="1380" spans="2:7" customFormat="1" ht="14.5" hidden="1" x14ac:dyDescent="0.35">
      <c r="B1380" s="8" t="s">
        <v>1740</v>
      </c>
      <c r="C1380" s="8" t="s">
        <v>953</v>
      </c>
      <c r="D1380" s="8" t="s">
        <v>1750</v>
      </c>
      <c r="E1380" s="12" t="s">
        <v>218</v>
      </c>
      <c r="F1380" s="69"/>
      <c r="G1380" s="71">
        <v>3500</v>
      </c>
    </row>
    <row r="1381" spans="2:7" customFormat="1" ht="14.5" hidden="1" x14ac:dyDescent="0.35">
      <c r="B1381" s="8" t="s">
        <v>1740</v>
      </c>
      <c r="C1381" s="8" t="s">
        <v>965</v>
      </c>
      <c r="D1381" s="8" t="s">
        <v>1751</v>
      </c>
      <c r="E1381" s="12" t="s">
        <v>218</v>
      </c>
      <c r="F1381" s="69"/>
      <c r="G1381" s="71">
        <v>3500</v>
      </c>
    </row>
    <row r="1382" spans="2:7" customFormat="1" ht="14.5" hidden="1" x14ac:dyDescent="0.35">
      <c r="B1382" s="8" t="s">
        <v>1740</v>
      </c>
      <c r="C1382" s="8" t="s">
        <v>951</v>
      </c>
      <c r="D1382" s="8" t="s">
        <v>1752</v>
      </c>
      <c r="E1382" s="12" t="s">
        <v>218</v>
      </c>
      <c r="F1382" s="69"/>
      <c r="G1382" s="71">
        <v>3500</v>
      </c>
    </row>
    <row r="1383" spans="2:7" customFormat="1" ht="14.5" hidden="1" x14ac:dyDescent="0.35">
      <c r="B1383" s="8" t="s">
        <v>1740</v>
      </c>
      <c r="C1383" s="8" t="s">
        <v>959</v>
      </c>
      <c r="D1383" s="8" t="s">
        <v>1753</v>
      </c>
      <c r="E1383" s="12" t="s">
        <v>218</v>
      </c>
      <c r="F1383" s="69"/>
      <c r="G1383" s="71">
        <v>48000</v>
      </c>
    </row>
    <row r="1384" spans="2:7" customFormat="1" ht="14.5" hidden="1" x14ac:dyDescent="0.35">
      <c r="B1384" s="8" t="s">
        <v>1740</v>
      </c>
      <c r="C1384" s="8" t="s">
        <v>1348</v>
      </c>
      <c r="D1384" s="8" t="s">
        <v>1754</v>
      </c>
      <c r="E1384" s="12" t="s">
        <v>218</v>
      </c>
      <c r="F1384" s="69"/>
      <c r="G1384" s="71">
        <v>3500</v>
      </c>
    </row>
    <row r="1385" spans="2:7" customFormat="1" ht="14.5" hidden="1" x14ac:dyDescent="0.35">
      <c r="B1385" s="8" t="s">
        <v>1740</v>
      </c>
      <c r="C1385" s="8" t="s">
        <v>949</v>
      </c>
      <c r="D1385" s="8" t="s">
        <v>1755</v>
      </c>
      <c r="E1385" s="12" t="s">
        <v>218</v>
      </c>
      <c r="F1385" s="69"/>
      <c r="G1385" s="71"/>
    </row>
    <row r="1386" spans="2:7" customFormat="1" ht="14.5" hidden="1" x14ac:dyDescent="0.35">
      <c r="B1386" s="8" t="s">
        <v>1740</v>
      </c>
      <c r="C1386" s="8" t="s">
        <v>953</v>
      </c>
      <c r="D1386" s="8" t="s">
        <v>1756</v>
      </c>
      <c r="E1386" s="12" t="s">
        <v>218</v>
      </c>
      <c r="F1386" s="69"/>
      <c r="G1386" s="71">
        <v>3500</v>
      </c>
    </row>
    <row r="1387" spans="2:7" customFormat="1" ht="14.5" hidden="1" x14ac:dyDescent="0.35">
      <c r="B1387" s="8" t="s">
        <v>1740</v>
      </c>
      <c r="C1387" s="8" t="s">
        <v>1348</v>
      </c>
      <c r="D1387" s="8" t="s">
        <v>1757</v>
      </c>
      <c r="E1387" s="12" t="s">
        <v>218</v>
      </c>
      <c r="F1387" s="69"/>
      <c r="G1387" s="71">
        <v>48000</v>
      </c>
    </row>
    <row r="1388" spans="2:7" customFormat="1" ht="14.5" hidden="1" x14ac:dyDescent="0.35">
      <c r="B1388" s="8" t="s">
        <v>1740</v>
      </c>
      <c r="C1388" s="8" t="s">
        <v>1348</v>
      </c>
      <c r="D1388" s="8" t="s">
        <v>1758</v>
      </c>
      <c r="E1388" s="12" t="s">
        <v>218</v>
      </c>
      <c r="F1388" s="69"/>
      <c r="G1388" s="71">
        <v>1500</v>
      </c>
    </row>
    <row r="1389" spans="2:7" customFormat="1" ht="14.5" hidden="1" x14ac:dyDescent="0.35">
      <c r="B1389" s="8" t="s">
        <v>1740</v>
      </c>
      <c r="C1389" s="8" t="s">
        <v>955</v>
      </c>
      <c r="D1389" s="8" t="s">
        <v>1759</v>
      </c>
      <c r="E1389" s="12" t="s">
        <v>218</v>
      </c>
      <c r="F1389" s="69"/>
      <c r="G1389" s="71">
        <v>3500</v>
      </c>
    </row>
    <row r="1390" spans="2:7" customFormat="1" ht="14.5" hidden="1" x14ac:dyDescent="0.35">
      <c r="B1390" s="8" t="s">
        <v>1740</v>
      </c>
      <c r="C1390" s="8" t="s">
        <v>955</v>
      </c>
      <c r="D1390" s="8" t="s">
        <v>1760</v>
      </c>
      <c r="E1390" s="12" t="s">
        <v>218</v>
      </c>
      <c r="F1390" s="69"/>
      <c r="G1390" s="71">
        <v>3500</v>
      </c>
    </row>
    <row r="1391" spans="2:7" customFormat="1" ht="14.5" hidden="1" x14ac:dyDescent="0.35">
      <c r="B1391" s="8" t="s">
        <v>1740</v>
      </c>
      <c r="C1391" s="8" t="s">
        <v>947</v>
      </c>
      <c r="D1391" s="8" t="s">
        <v>1761</v>
      </c>
      <c r="E1391" s="12" t="s">
        <v>218</v>
      </c>
      <c r="F1391" s="69"/>
      <c r="G1391" s="71">
        <v>3500</v>
      </c>
    </row>
    <row r="1392" spans="2:7" customFormat="1" ht="14.5" hidden="1" x14ac:dyDescent="0.35">
      <c r="B1392" s="8" t="s">
        <v>1740</v>
      </c>
      <c r="C1392" s="8" t="s">
        <v>947</v>
      </c>
      <c r="D1392" s="8" t="s">
        <v>1762</v>
      </c>
      <c r="E1392" s="12" t="s">
        <v>218</v>
      </c>
      <c r="F1392" s="69"/>
      <c r="G1392" s="71">
        <v>3500</v>
      </c>
    </row>
    <row r="1393" spans="2:7" customFormat="1" ht="14.5" hidden="1" x14ac:dyDescent="0.35">
      <c r="B1393" s="8" t="s">
        <v>1740</v>
      </c>
      <c r="C1393" s="8" t="s">
        <v>959</v>
      </c>
      <c r="D1393" s="8" t="s">
        <v>1763</v>
      </c>
      <c r="E1393" s="12" t="s">
        <v>218</v>
      </c>
      <c r="F1393" s="69"/>
      <c r="G1393" s="71"/>
    </row>
    <row r="1394" spans="2:7" customFormat="1" ht="14.5" hidden="1" x14ac:dyDescent="0.35">
      <c r="B1394" s="8" t="s">
        <v>1740</v>
      </c>
      <c r="C1394" s="8" t="s">
        <v>951</v>
      </c>
      <c r="D1394" s="8" t="s">
        <v>1764</v>
      </c>
      <c r="E1394" s="12" t="s">
        <v>218</v>
      </c>
      <c r="F1394" s="69"/>
      <c r="G1394" s="71">
        <v>3500</v>
      </c>
    </row>
    <row r="1395" spans="2:7" customFormat="1" ht="14.5" hidden="1" x14ac:dyDescent="0.35">
      <c r="B1395" s="8" t="s">
        <v>1740</v>
      </c>
      <c r="C1395" s="8" t="s">
        <v>951</v>
      </c>
      <c r="D1395" s="8" t="s">
        <v>1765</v>
      </c>
      <c r="E1395" s="12" t="s">
        <v>218</v>
      </c>
      <c r="F1395" s="69"/>
      <c r="G1395" s="71">
        <v>3500</v>
      </c>
    </row>
    <row r="1396" spans="2:7" customFormat="1" ht="14.5" hidden="1" x14ac:dyDescent="0.35">
      <c r="B1396" s="8" t="s">
        <v>1740</v>
      </c>
      <c r="C1396" s="8" t="s">
        <v>958</v>
      </c>
      <c r="D1396" s="8" t="s">
        <v>1766</v>
      </c>
      <c r="E1396" s="12" t="s">
        <v>218</v>
      </c>
      <c r="F1396" s="69"/>
      <c r="G1396" s="71">
        <v>48000</v>
      </c>
    </row>
    <row r="1397" spans="2:7" customFormat="1" ht="14.5" hidden="1" x14ac:dyDescent="0.35">
      <c r="B1397" s="8" t="s">
        <v>1740</v>
      </c>
      <c r="C1397" s="8" t="s">
        <v>959</v>
      </c>
      <c r="D1397" s="8" t="s">
        <v>1767</v>
      </c>
      <c r="E1397" s="12" t="s">
        <v>218</v>
      </c>
      <c r="F1397" s="69"/>
      <c r="G1397" s="71">
        <v>3500</v>
      </c>
    </row>
    <row r="1398" spans="2:7" customFormat="1" ht="14.5" hidden="1" x14ac:dyDescent="0.35">
      <c r="B1398" s="8" t="s">
        <v>1740</v>
      </c>
      <c r="C1398" s="8" t="s">
        <v>951</v>
      </c>
      <c r="D1398" s="8" t="s">
        <v>1768</v>
      </c>
      <c r="E1398" s="12" t="s">
        <v>218</v>
      </c>
      <c r="F1398" s="69"/>
      <c r="G1398" s="71">
        <v>3500</v>
      </c>
    </row>
    <row r="1399" spans="2:7" customFormat="1" ht="14.5" hidden="1" x14ac:dyDescent="0.35">
      <c r="B1399" s="8" t="s">
        <v>1740</v>
      </c>
      <c r="C1399" s="8" t="s">
        <v>945</v>
      </c>
      <c r="D1399" s="8" t="s">
        <v>1769</v>
      </c>
      <c r="E1399" s="12" t="s">
        <v>218</v>
      </c>
      <c r="F1399" s="69"/>
      <c r="G1399" s="71">
        <v>3500</v>
      </c>
    </row>
    <row r="1400" spans="2:7" customFormat="1" ht="14.5" hidden="1" x14ac:dyDescent="0.35">
      <c r="B1400" s="8" t="s">
        <v>1740</v>
      </c>
      <c r="C1400" s="8" t="s">
        <v>949</v>
      </c>
      <c r="D1400" s="8" t="s">
        <v>1770</v>
      </c>
      <c r="E1400" s="12" t="s">
        <v>218</v>
      </c>
      <c r="F1400" s="69"/>
      <c r="G1400" s="71">
        <v>3500</v>
      </c>
    </row>
    <row r="1401" spans="2:7" customFormat="1" ht="14.5" hidden="1" x14ac:dyDescent="0.35">
      <c r="B1401" s="8" t="s">
        <v>1740</v>
      </c>
      <c r="C1401" s="8" t="s">
        <v>945</v>
      </c>
      <c r="D1401" s="8" t="s">
        <v>1771</v>
      </c>
      <c r="E1401" s="12" t="s">
        <v>218</v>
      </c>
      <c r="F1401" s="69"/>
      <c r="G1401" s="71">
        <v>1500</v>
      </c>
    </row>
    <row r="1402" spans="2:7" customFormat="1" ht="14.5" hidden="1" x14ac:dyDescent="0.35">
      <c r="B1402" s="8" t="s">
        <v>1740</v>
      </c>
      <c r="C1402" s="8" t="s">
        <v>945</v>
      </c>
      <c r="D1402" s="8" t="s">
        <v>1772</v>
      </c>
      <c r="E1402" s="12" t="s">
        <v>218</v>
      </c>
      <c r="F1402" s="69"/>
      <c r="G1402" s="71">
        <v>3500</v>
      </c>
    </row>
    <row r="1403" spans="2:7" customFormat="1" ht="14.5" hidden="1" x14ac:dyDescent="0.35">
      <c r="B1403" s="8" t="s">
        <v>1740</v>
      </c>
      <c r="C1403" s="8" t="s">
        <v>945</v>
      </c>
      <c r="D1403" s="8" t="s">
        <v>1773</v>
      </c>
      <c r="E1403" s="12" t="s">
        <v>218</v>
      </c>
      <c r="F1403" s="69"/>
      <c r="G1403" s="71">
        <v>3500</v>
      </c>
    </row>
    <row r="1404" spans="2:7" customFormat="1" ht="14.5" hidden="1" x14ac:dyDescent="0.35">
      <c r="B1404" s="8" t="s">
        <v>1740</v>
      </c>
      <c r="C1404" s="8" t="s">
        <v>945</v>
      </c>
      <c r="D1404" s="8" t="s">
        <v>1774</v>
      </c>
      <c r="E1404" s="12" t="s">
        <v>218</v>
      </c>
      <c r="F1404" s="69"/>
      <c r="G1404" s="71">
        <v>3500</v>
      </c>
    </row>
    <row r="1405" spans="2:7" customFormat="1" ht="14.5" hidden="1" x14ac:dyDescent="0.35">
      <c r="B1405" s="8" t="s">
        <v>1740</v>
      </c>
      <c r="C1405" s="8" t="s">
        <v>945</v>
      </c>
      <c r="D1405" s="8" t="s">
        <v>1775</v>
      </c>
      <c r="E1405" s="12" t="s">
        <v>218</v>
      </c>
      <c r="F1405" s="69"/>
      <c r="G1405" s="71">
        <v>3500</v>
      </c>
    </row>
    <row r="1406" spans="2:7" customFormat="1" ht="14.5" hidden="1" x14ac:dyDescent="0.35">
      <c r="B1406" s="8" t="s">
        <v>1740</v>
      </c>
      <c r="C1406" s="8" t="s">
        <v>945</v>
      </c>
      <c r="D1406" s="8" t="s">
        <v>1776</v>
      </c>
      <c r="E1406" s="12" t="s">
        <v>218</v>
      </c>
      <c r="F1406" s="69"/>
      <c r="G1406" s="71">
        <v>3500</v>
      </c>
    </row>
    <row r="1407" spans="2:7" customFormat="1" ht="14.5" hidden="1" x14ac:dyDescent="0.35">
      <c r="B1407" s="8" t="s">
        <v>1740</v>
      </c>
      <c r="C1407" s="8" t="s">
        <v>945</v>
      </c>
      <c r="D1407" s="8" t="s">
        <v>1777</v>
      </c>
      <c r="E1407" s="12" t="s">
        <v>218</v>
      </c>
      <c r="F1407" s="69"/>
      <c r="G1407" s="71">
        <v>3500</v>
      </c>
    </row>
    <row r="1408" spans="2:7" customFormat="1" ht="14.5" hidden="1" x14ac:dyDescent="0.35">
      <c r="B1408" s="8" t="s">
        <v>1740</v>
      </c>
      <c r="C1408" s="8" t="s">
        <v>945</v>
      </c>
      <c r="D1408" s="8" t="s">
        <v>1778</v>
      </c>
      <c r="E1408" s="12" t="s">
        <v>218</v>
      </c>
      <c r="F1408" s="69"/>
      <c r="G1408" s="71">
        <v>3500</v>
      </c>
    </row>
    <row r="1409" spans="2:7" customFormat="1" ht="14.5" hidden="1" x14ac:dyDescent="0.35">
      <c r="B1409" s="8" t="s">
        <v>1740</v>
      </c>
      <c r="C1409" s="8" t="s">
        <v>945</v>
      </c>
      <c r="D1409" s="8" t="s">
        <v>1779</v>
      </c>
      <c r="E1409" s="12" t="s">
        <v>218</v>
      </c>
      <c r="F1409" s="69"/>
      <c r="G1409" s="71">
        <v>3500</v>
      </c>
    </row>
    <row r="1410" spans="2:7" customFormat="1" ht="14.5" hidden="1" x14ac:dyDescent="0.35">
      <c r="B1410" s="8" t="s">
        <v>1740</v>
      </c>
      <c r="C1410" s="8" t="s">
        <v>945</v>
      </c>
      <c r="D1410" s="8" t="s">
        <v>1780</v>
      </c>
      <c r="E1410" s="12" t="s">
        <v>218</v>
      </c>
      <c r="F1410" s="69"/>
      <c r="G1410" s="71">
        <v>3500</v>
      </c>
    </row>
    <row r="1411" spans="2:7" customFormat="1" ht="14.5" hidden="1" x14ac:dyDescent="0.35">
      <c r="B1411" s="8" t="s">
        <v>1740</v>
      </c>
      <c r="C1411" s="8" t="s">
        <v>945</v>
      </c>
      <c r="D1411" s="8" t="s">
        <v>1781</v>
      </c>
      <c r="E1411" s="12" t="s">
        <v>218</v>
      </c>
      <c r="F1411" s="69"/>
      <c r="G1411" s="71">
        <v>3500</v>
      </c>
    </row>
    <row r="1412" spans="2:7" customFormat="1" ht="14.5" hidden="1" x14ac:dyDescent="0.35">
      <c r="B1412" s="8" t="s">
        <v>1740</v>
      </c>
      <c r="C1412" s="8" t="s">
        <v>945</v>
      </c>
      <c r="D1412" s="8" t="s">
        <v>1782</v>
      </c>
      <c r="E1412" s="12" t="s">
        <v>218</v>
      </c>
      <c r="F1412" s="69"/>
      <c r="G1412" s="71"/>
    </row>
    <row r="1413" spans="2:7" customFormat="1" ht="14.5" hidden="1" x14ac:dyDescent="0.35">
      <c r="B1413" s="8" t="s">
        <v>1740</v>
      </c>
      <c r="C1413" s="8" t="s">
        <v>945</v>
      </c>
      <c r="D1413" s="8" t="s">
        <v>1783</v>
      </c>
      <c r="E1413" s="12" t="s">
        <v>218</v>
      </c>
      <c r="F1413" s="69"/>
      <c r="G1413" s="71">
        <v>3500</v>
      </c>
    </row>
    <row r="1414" spans="2:7" customFormat="1" ht="14.5" hidden="1" x14ac:dyDescent="0.35">
      <c r="B1414" s="8" t="s">
        <v>1740</v>
      </c>
      <c r="C1414" s="8" t="s">
        <v>945</v>
      </c>
      <c r="D1414" s="8" t="s">
        <v>1784</v>
      </c>
      <c r="E1414" s="12" t="s">
        <v>218</v>
      </c>
      <c r="F1414" s="69"/>
      <c r="G1414" s="71">
        <v>3500</v>
      </c>
    </row>
    <row r="1415" spans="2:7" customFormat="1" ht="14.5" hidden="1" x14ac:dyDescent="0.35">
      <c r="B1415" s="8" t="s">
        <v>1740</v>
      </c>
      <c r="C1415" s="8" t="s">
        <v>952</v>
      </c>
      <c r="D1415" s="8" t="s">
        <v>1785</v>
      </c>
      <c r="E1415" s="12" t="s">
        <v>218</v>
      </c>
      <c r="F1415" s="69"/>
      <c r="G1415" s="71">
        <v>1500</v>
      </c>
    </row>
    <row r="1416" spans="2:7" customFormat="1" ht="14.5" hidden="1" x14ac:dyDescent="0.35">
      <c r="B1416" s="8" t="s">
        <v>1740</v>
      </c>
      <c r="C1416" s="8" t="s">
        <v>953</v>
      </c>
      <c r="D1416" s="8" t="s">
        <v>1786</v>
      </c>
      <c r="E1416" s="12" t="s">
        <v>218</v>
      </c>
      <c r="F1416" s="69"/>
      <c r="G1416" s="71">
        <v>3500</v>
      </c>
    </row>
    <row r="1417" spans="2:7" customFormat="1" ht="14.5" hidden="1" x14ac:dyDescent="0.35">
      <c r="B1417" s="8" t="s">
        <v>1740</v>
      </c>
      <c r="C1417" s="8" t="s">
        <v>949</v>
      </c>
      <c r="D1417" s="8" t="s">
        <v>1787</v>
      </c>
      <c r="E1417" s="12" t="s">
        <v>218</v>
      </c>
      <c r="F1417" s="69"/>
      <c r="G1417" s="71">
        <v>3500</v>
      </c>
    </row>
    <row r="1418" spans="2:7" customFormat="1" ht="14.5" hidden="1" x14ac:dyDescent="0.35">
      <c r="B1418" s="8" t="s">
        <v>1740</v>
      </c>
      <c r="C1418" s="8" t="s">
        <v>958</v>
      </c>
      <c r="D1418" s="8" t="s">
        <v>1788</v>
      </c>
      <c r="E1418" s="12" t="s">
        <v>218</v>
      </c>
      <c r="F1418" s="69"/>
      <c r="G1418" s="71">
        <v>48000</v>
      </c>
    </row>
    <row r="1419" spans="2:7" customFormat="1" ht="14.5" hidden="1" x14ac:dyDescent="0.35">
      <c r="B1419" s="8" t="s">
        <v>1740</v>
      </c>
      <c r="C1419" s="8" t="s">
        <v>945</v>
      </c>
      <c r="D1419" s="8" t="s">
        <v>1789</v>
      </c>
      <c r="E1419" s="12" t="s">
        <v>218</v>
      </c>
      <c r="F1419" s="69"/>
      <c r="G1419" s="71">
        <v>3500</v>
      </c>
    </row>
    <row r="1420" spans="2:7" customFormat="1" ht="14.5" hidden="1" x14ac:dyDescent="0.35">
      <c r="B1420" s="8" t="s">
        <v>1740</v>
      </c>
      <c r="C1420" s="8" t="s">
        <v>950</v>
      </c>
      <c r="D1420" s="8" t="s">
        <v>1790</v>
      </c>
      <c r="E1420" s="12" t="s">
        <v>218</v>
      </c>
      <c r="F1420" s="69"/>
      <c r="G1420" s="71">
        <v>48000</v>
      </c>
    </row>
    <row r="1421" spans="2:7" customFormat="1" ht="14.5" hidden="1" x14ac:dyDescent="0.35">
      <c r="B1421" s="8" t="s">
        <v>1740</v>
      </c>
      <c r="C1421" s="8" t="s">
        <v>959</v>
      </c>
      <c r="D1421" s="8" t="s">
        <v>1791</v>
      </c>
      <c r="E1421" s="12" t="s">
        <v>218</v>
      </c>
      <c r="F1421" s="69"/>
      <c r="G1421" s="71">
        <v>3500</v>
      </c>
    </row>
    <row r="1422" spans="2:7" customFormat="1" ht="14.5" hidden="1" x14ac:dyDescent="0.35">
      <c r="B1422" s="8" t="s">
        <v>1740</v>
      </c>
      <c r="C1422" s="8" t="s">
        <v>946</v>
      </c>
      <c r="D1422" s="8" t="s">
        <v>1792</v>
      </c>
      <c r="E1422" s="12" t="s">
        <v>218</v>
      </c>
      <c r="F1422" s="69"/>
      <c r="G1422" s="71">
        <v>3500</v>
      </c>
    </row>
    <row r="1423" spans="2:7" customFormat="1" ht="14.5" hidden="1" x14ac:dyDescent="0.35">
      <c r="B1423" s="8" t="s">
        <v>1740</v>
      </c>
      <c r="C1423" s="8" t="s">
        <v>964</v>
      </c>
      <c r="D1423" s="8" t="s">
        <v>1793</v>
      </c>
      <c r="E1423" s="12" t="s">
        <v>218</v>
      </c>
      <c r="F1423" s="69"/>
      <c r="G1423" s="71">
        <v>3500</v>
      </c>
    </row>
    <row r="1424" spans="2:7" customFormat="1" ht="14.5" hidden="1" x14ac:dyDescent="0.35">
      <c r="B1424" s="8" t="s">
        <v>1740</v>
      </c>
      <c r="C1424" s="8" t="s">
        <v>959</v>
      </c>
      <c r="D1424" s="8" t="s">
        <v>1794</v>
      </c>
      <c r="E1424" s="12" t="s">
        <v>218</v>
      </c>
      <c r="F1424" s="69"/>
      <c r="G1424" s="71">
        <v>48000</v>
      </c>
    </row>
    <row r="1425" spans="2:7" customFormat="1" ht="14.5" hidden="1" x14ac:dyDescent="0.35">
      <c r="B1425" s="8" t="s">
        <v>1740</v>
      </c>
      <c r="C1425" s="8" t="s">
        <v>1348</v>
      </c>
      <c r="D1425" s="8" t="s">
        <v>1795</v>
      </c>
      <c r="E1425" s="12" t="s">
        <v>218</v>
      </c>
      <c r="F1425" s="69"/>
      <c r="G1425" s="71">
        <v>3500</v>
      </c>
    </row>
    <row r="1426" spans="2:7" customFormat="1" ht="14.5" hidden="1" x14ac:dyDescent="0.35">
      <c r="B1426" s="8" t="s">
        <v>1740</v>
      </c>
      <c r="C1426" s="8" t="s">
        <v>946</v>
      </c>
      <c r="D1426" s="8" t="s">
        <v>1796</v>
      </c>
      <c r="E1426" s="12" t="s">
        <v>218</v>
      </c>
      <c r="F1426" s="69"/>
      <c r="G1426" s="71">
        <v>3500</v>
      </c>
    </row>
    <row r="1427" spans="2:7" customFormat="1" ht="14.5" hidden="1" x14ac:dyDescent="0.35">
      <c r="B1427" s="8" t="s">
        <v>1740</v>
      </c>
      <c r="C1427" s="8" t="s">
        <v>951</v>
      </c>
      <c r="D1427" s="8" t="s">
        <v>1797</v>
      </c>
      <c r="E1427" s="12" t="s">
        <v>218</v>
      </c>
      <c r="F1427" s="69"/>
      <c r="G1427" s="71">
        <v>3500</v>
      </c>
    </row>
    <row r="1428" spans="2:7" customFormat="1" ht="14.5" hidden="1" x14ac:dyDescent="0.35">
      <c r="B1428" s="8" t="s">
        <v>1740</v>
      </c>
      <c r="C1428" s="8" t="s">
        <v>953</v>
      </c>
      <c r="D1428" s="8" t="s">
        <v>1798</v>
      </c>
      <c r="E1428" s="12" t="s">
        <v>218</v>
      </c>
      <c r="F1428" s="69"/>
      <c r="G1428" s="71">
        <v>48000</v>
      </c>
    </row>
    <row r="1429" spans="2:7" customFormat="1" ht="14.5" hidden="1" x14ac:dyDescent="0.35">
      <c r="B1429" s="8" t="s">
        <v>1740</v>
      </c>
      <c r="C1429" s="8" t="s">
        <v>963</v>
      </c>
      <c r="D1429" s="8" t="s">
        <v>1799</v>
      </c>
      <c r="E1429" s="12" t="s">
        <v>218</v>
      </c>
      <c r="F1429" s="69"/>
      <c r="G1429" s="71">
        <v>48000</v>
      </c>
    </row>
    <row r="1430" spans="2:7" customFormat="1" ht="14.5" hidden="1" x14ac:dyDescent="0.35">
      <c r="B1430" s="8" t="s">
        <v>1740</v>
      </c>
      <c r="C1430" s="8" t="s">
        <v>947</v>
      </c>
      <c r="D1430" s="8" t="s">
        <v>1800</v>
      </c>
      <c r="E1430" s="12" t="s">
        <v>218</v>
      </c>
      <c r="F1430" s="69"/>
      <c r="G1430" s="71">
        <v>3500</v>
      </c>
    </row>
    <row r="1431" spans="2:7" customFormat="1" ht="14.5" hidden="1" x14ac:dyDescent="0.35">
      <c r="B1431" s="8" t="s">
        <v>1740</v>
      </c>
      <c r="C1431" s="8" t="s">
        <v>958</v>
      </c>
      <c r="D1431" s="8" t="s">
        <v>1801</v>
      </c>
      <c r="E1431" s="12" t="s">
        <v>218</v>
      </c>
      <c r="F1431" s="69"/>
      <c r="G1431" s="71">
        <v>3500</v>
      </c>
    </row>
    <row r="1432" spans="2:7" customFormat="1" ht="14.5" hidden="1" x14ac:dyDescent="0.35">
      <c r="B1432" s="8" t="s">
        <v>1740</v>
      </c>
      <c r="C1432" s="8" t="s">
        <v>947</v>
      </c>
      <c r="D1432" s="8" t="s">
        <v>1802</v>
      </c>
      <c r="E1432" s="12" t="s">
        <v>218</v>
      </c>
      <c r="F1432" s="69"/>
      <c r="G1432" s="71">
        <v>3500</v>
      </c>
    </row>
    <row r="1433" spans="2:7" customFormat="1" ht="14.5" hidden="1" x14ac:dyDescent="0.35">
      <c r="B1433" s="8" t="s">
        <v>1740</v>
      </c>
      <c r="C1433" s="8" t="s">
        <v>953</v>
      </c>
      <c r="D1433" s="8" t="s">
        <v>1803</v>
      </c>
      <c r="E1433" s="12" t="s">
        <v>218</v>
      </c>
      <c r="F1433" s="69"/>
      <c r="G1433" s="71">
        <v>5000</v>
      </c>
    </row>
    <row r="1434" spans="2:7" customFormat="1" ht="14.5" hidden="1" x14ac:dyDescent="0.35">
      <c r="B1434" s="8" t="s">
        <v>1740</v>
      </c>
      <c r="C1434" s="8" t="s">
        <v>945</v>
      </c>
      <c r="D1434" s="8" t="s">
        <v>1804</v>
      </c>
      <c r="E1434" s="12" t="s">
        <v>218</v>
      </c>
      <c r="F1434" s="69"/>
      <c r="G1434" s="71">
        <v>3500</v>
      </c>
    </row>
    <row r="1435" spans="2:7" customFormat="1" ht="14.5" hidden="1" x14ac:dyDescent="0.35">
      <c r="B1435" s="8" t="s">
        <v>1740</v>
      </c>
      <c r="C1435" s="8" t="s">
        <v>945</v>
      </c>
      <c r="D1435" s="8" t="s">
        <v>1805</v>
      </c>
      <c r="E1435" s="12" t="s">
        <v>218</v>
      </c>
      <c r="F1435" s="69"/>
      <c r="G1435" s="71">
        <v>3500</v>
      </c>
    </row>
    <row r="1436" spans="2:7" customFormat="1" ht="14.5" hidden="1" x14ac:dyDescent="0.35">
      <c r="B1436" s="8" t="s">
        <v>1740</v>
      </c>
      <c r="C1436" s="8" t="s">
        <v>946</v>
      </c>
      <c r="D1436" s="8" t="s">
        <v>1806</v>
      </c>
      <c r="E1436" s="12" t="s">
        <v>218</v>
      </c>
      <c r="F1436" s="69"/>
      <c r="G1436" s="71">
        <v>3500</v>
      </c>
    </row>
    <row r="1437" spans="2:7" customFormat="1" ht="14.5" hidden="1" x14ac:dyDescent="0.35">
      <c r="B1437" s="8" t="s">
        <v>1740</v>
      </c>
      <c r="C1437" s="8" t="s">
        <v>959</v>
      </c>
      <c r="D1437" s="8" t="s">
        <v>1807</v>
      </c>
      <c r="E1437" s="12" t="s">
        <v>218</v>
      </c>
      <c r="F1437" s="69"/>
      <c r="G1437" s="71">
        <v>3500</v>
      </c>
    </row>
    <row r="1438" spans="2:7" customFormat="1" ht="14.5" hidden="1" x14ac:dyDescent="0.35">
      <c r="B1438" s="8" t="s">
        <v>1740</v>
      </c>
      <c r="C1438" s="8" t="s">
        <v>953</v>
      </c>
      <c r="D1438" s="8" t="s">
        <v>1808</v>
      </c>
      <c r="E1438" s="12" t="s">
        <v>218</v>
      </c>
      <c r="F1438" s="69"/>
      <c r="G1438" s="71">
        <v>3500</v>
      </c>
    </row>
    <row r="1439" spans="2:7" customFormat="1" ht="14.5" hidden="1" x14ac:dyDescent="0.35">
      <c r="B1439" s="8" t="s">
        <v>1740</v>
      </c>
      <c r="C1439" s="8" t="s">
        <v>951</v>
      </c>
      <c r="D1439" s="8" t="s">
        <v>1809</v>
      </c>
      <c r="E1439" s="12" t="s">
        <v>218</v>
      </c>
      <c r="F1439" s="69"/>
      <c r="G1439" s="71">
        <v>3500</v>
      </c>
    </row>
    <row r="1440" spans="2:7" customFormat="1" ht="14.5" hidden="1" x14ac:dyDescent="0.35">
      <c r="B1440" s="8" t="s">
        <v>1740</v>
      </c>
      <c r="C1440" s="8" t="s">
        <v>951</v>
      </c>
      <c r="D1440" s="8" t="s">
        <v>1810</v>
      </c>
      <c r="E1440" s="12" t="s">
        <v>218</v>
      </c>
      <c r="F1440" s="69"/>
      <c r="G1440" s="71">
        <v>3500</v>
      </c>
    </row>
    <row r="1441" spans="2:7" customFormat="1" ht="14.5" hidden="1" x14ac:dyDescent="0.35">
      <c r="B1441" s="8" t="s">
        <v>1740</v>
      </c>
      <c r="C1441" s="8" t="s">
        <v>963</v>
      </c>
      <c r="D1441" s="8" t="s">
        <v>1811</v>
      </c>
      <c r="E1441" s="12" t="s">
        <v>218</v>
      </c>
      <c r="F1441" s="69"/>
      <c r="G1441" s="71">
        <v>48000</v>
      </c>
    </row>
    <row r="1442" spans="2:7" customFormat="1" ht="14.5" hidden="1" x14ac:dyDescent="0.35">
      <c r="B1442" s="8" t="s">
        <v>1740</v>
      </c>
      <c r="C1442" s="8" t="s">
        <v>946</v>
      </c>
      <c r="D1442" s="8" t="s">
        <v>1812</v>
      </c>
      <c r="E1442" s="12" t="s">
        <v>218</v>
      </c>
      <c r="F1442" s="69"/>
      <c r="G1442" s="71">
        <v>3500</v>
      </c>
    </row>
    <row r="1443" spans="2:7" customFormat="1" ht="14.5" hidden="1" x14ac:dyDescent="0.35">
      <c r="B1443" s="8" t="s">
        <v>1740</v>
      </c>
      <c r="C1443" s="8" t="s">
        <v>946</v>
      </c>
      <c r="D1443" s="8" t="s">
        <v>1813</v>
      </c>
      <c r="E1443" s="12" t="s">
        <v>218</v>
      </c>
      <c r="F1443" s="69"/>
      <c r="G1443" s="71">
        <v>3500</v>
      </c>
    </row>
    <row r="1444" spans="2:7" customFormat="1" ht="14.5" hidden="1" x14ac:dyDescent="0.35">
      <c r="B1444" s="8" t="s">
        <v>1740</v>
      </c>
      <c r="C1444" s="8" t="s">
        <v>953</v>
      </c>
      <c r="D1444" s="8" t="s">
        <v>1814</v>
      </c>
      <c r="E1444" s="12" t="s">
        <v>218</v>
      </c>
      <c r="F1444" s="69"/>
      <c r="G1444" s="71">
        <v>3500</v>
      </c>
    </row>
    <row r="1445" spans="2:7" customFormat="1" ht="14.5" hidden="1" x14ac:dyDescent="0.35">
      <c r="B1445" s="8" t="s">
        <v>1740</v>
      </c>
      <c r="C1445" s="8" t="s">
        <v>965</v>
      </c>
      <c r="D1445" s="8" t="s">
        <v>1815</v>
      </c>
      <c r="E1445" s="12" t="s">
        <v>218</v>
      </c>
      <c r="F1445" s="69"/>
      <c r="G1445" s="71">
        <v>3500</v>
      </c>
    </row>
    <row r="1446" spans="2:7" customFormat="1" ht="14.5" hidden="1" x14ac:dyDescent="0.35">
      <c r="B1446" s="8" t="s">
        <v>1740</v>
      </c>
      <c r="C1446" s="8" t="s">
        <v>951</v>
      </c>
      <c r="D1446" s="8" t="s">
        <v>1816</v>
      </c>
      <c r="E1446" s="12" t="s">
        <v>218</v>
      </c>
      <c r="F1446" s="69"/>
      <c r="G1446" s="71">
        <v>48000</v>
      </c>
    </row>
    <row r="1447" spans="2:7" customFormat="1" ht="14.5" hidden="1" x14ac:dyDescent="0.35">
      <c r="B1447" s="8" t="s">
        <v>1740</v>
      </c>
      <c r="C1447" s="8" t="s">
        <v>951</v>
      </c>
      <c r="D1447" s="8" t="s">
        <v>1817</v>
      </c>
      <c r="E1447" s="12" t="s">
        <v>218</v>
      </c>
      <c r="F1447" s="69"/>
      <c r="G1447" s="71">
        <v>3500</v>
      </c>
    </row>
    <row r="1448" spans="2:7" customFormat="1" ht="14.5" hidden="1" x14ac:dyDescent="0.35">
      <c r="B1448" s="8" t="s">
        <v>1740</v>
      </c>
      <c r="C1448" s="8" t="s">
        <v>962</v>
      </c>
      <c r="D1448" s="8" t="s">
        <v>1818</v>
      </c>
      <c r="E1448" s="12" t="s">
        <v>218</v>
      </c>
      <c r="F1448" s="69"/>
      <c r="G1448" s="71">
        <v>53000</v>
      </c>
    </row>
    <row r="1449" spans="2:7" customFormat="1" ht="14.5" hidden="1" x14ac:dyDescent="0.35">
      <c r="B1449" s="8" t="s">
        <v>1740</v>
      </c>
      <c r="C1449" s="8" t="s">
        <v>945</v>
      </c>
      <c r="D1449" s="8" t="s">
        <v>1819</v>
      </c>
      <c r="E1449" s="12" t="s">
        <v>218</v>
      </c>
      <c r="F1449" s="69"/>
      <c r="G1449" s="71">
        <v>3500</v>
      </c>
    </row>
    <row r="1450" spans="2:7" customFormat="1" ht="14.5" hidden="1" x14ac:dyDescent="0.35">
      <c r="B1450" s="8" t="s">
        <v>1740</v>
      </c>
      <c r="C1450" s="8" t="s">
        <v>951</v>
      </c>
      <c r="D1450" s="8" t="s">
        <v>1820</v>
      </c>
      <c r="E1450" s="12" t="s">
        <v>218</v>
      </c>
      <c r="F1450" s="69"/>
      <c r="G1450" s="71">
        <v>3500</v>
      </c>
    </row>
    <row r="1451" spans="2:7" customFormat="1" ht="14.5" hidden="1" x14ac:dyDescent="0.35">
      <c r="B1451" s="8" t="s">
        <v>1740</v>
      </c>
      <c r="C1451" s="8" t="s">
        <v>951</v>
      </c>
      <c r="D1451" s="8" t="s">
        <v>1821</v>
      </c>
      <c r="E1451" s="12" t="s">
        <v>218</v>
      </c>
      <c r="F1451" s="69"/>
      <c r="G1451" s="71"/>
    </row>
    <row r="1452" spans="2:7" customFormat="1" ht="14.5" hidden="1" x14ac:dyDescent="0.35">
      <c r="B1452" s="8" t="s">
        <v>1740</v>
      </c>
      <c r="C1452" s="8" t="s">
        <v>951</v>
      </c>
      <c r="D1452" s="8" t="s">
        <v>1822</v>
      </c>
      <c r="E1452" s="12" t="s">
        <v>218</v>
      </c>
      <c r="F1452" s="69"/>
      <c r="G1452" s="71">
        <v>3500</v>
      </c>
    </row>
    <row r="1453" spans="2:7" customFormat="1" ht="14.5" hidden="1" x14ac:dyDescent="0.35">
      <c r="B1453" s="8" t="s">
        <v>1740</v>
      </c>
      <c r="C1453" s="8" t="s">
        <v>946</v>
      </c>
      <c r="D1453" s="8" t="s">
        <v>1823</v>
      </c>
      <c r="E1453" s="12" t="s">
        <v>218</v>
      </c>
      <c r="F1453" s="69"/>
      <c r="G1453" s="71">
        <v>3500</v>
      </c>
    </row>
    <row r="1454" spans="2:7" customFormat="1" ht="14.5" hidden="1" x14ac:dyDescent="0.35">
      <c r="B1454" s="8" t="s">
        <v>1740</v>
      </c>
      <c r="C1454" s="8" t="s">
        <v>946</v>
      </c>
      <c r="D1454" s="8" t="s">
        <v>1824</v>
      </c>
      <c r="E1454" s="12" t="s">
        <v>218</v>
      </c>
      <c r="F1454" s="69"/>
      <c r="G1454" s="71">
        <v>48000</v>
      </c>
    </row>
    <row r="1455" spans="2:7" customFormat="1" ht="14.5" hidden="1" x14ac:dyDescent="0.35">
      <c r="B1455" s="8" t="s">
        <v>1740</v>
      </c>
      <c r="C1455" s="8" t="s">
        <v>946</v>
      </c>
      <c r="D1455" s="8" t="s">
        <v>1825</v>
      </c>
      <c r="E1455" s="12" t="s">
        <v>218</v>
      </c>
      <c r="F1455" s="69"/>
      <c r="G1455" s="71">
        <v>3500</v>
      </c>
    </row>
    <row r="1456" spans="2:7" customFormat="1" ht="14.5" hidden="1" x14ac:dyDescent="0.35">
      <c r="B1456" s="8" t="s">
        <v>1740</v>
      </c>
      <c r="C1456" s="8" t="s">
        <v>952</v>
      </c>
      <c r="D1456" s="8" t="s">
        <v>1826</v>
      </c>
      <c r="E1456" s="12" t="s">
        <v>218</v>
      </c>
      <c r="F1456" s="69"/>
      <c r="G1456" s="71">
        <v>5000</v>
      </c>
    </row>
    <row r="1457" spans="2:7" customFormat="1" ht="14.5" hidden="1" x14ac:dyDescent="0.35">
      <c r="B1457" s="8" t="s">
        <v>1740</v>
      </c>
      <c r="C1457" s="8" t="s">
        <v>949</v>
      </c>
      <c r="D1457" s="8" t="s">
        <v>1827</v>
      </c>
      <c r="E1457" s="12" t="s">
        <v>218</v>
      </c>
      <c r="F1457" s="69"/>
      <c r="G1457" s="71">
        <v>3500</v>
      </c>
    </row>
    <row r="1458" spans="2:7" customFormat="1" ht="14.5" hidden="1" x14ac:dyDescent="0.35">
      <c r="B1458" s="8" t="s">
        <v>1740</v>
      </c>
      <c r="C1458" s="8" t="s">
        <v>953</v>
      </c>
      <c r="D1458" s="8" t="s">
        <v>1828</v>
      </c>
      <c r="E1458" s="12" t="s">
        <v>218</v>
      </c>
      <c r="F1458" s="69"/>
      <c r="G1458" s="71">
        <v>1500</v>
      </c>
    </row>
    <row r="1459" spans="2:7" customFormat="1" ht="14.5" hidden="1" x14ac:dyDescent="0.35">
      <c r="B1459" s="8" t="s">
        <v>1740</v>
      </c>
      <c r="C1459" s="8" t="s">
        <v>961</v>
      </c>
      <c r="D1459" s="8" t="s">
        <v>1829</v>
      </c>
      <c r="E1459" s="12" t="s">
        <v>218</v>
      </c>
      <c r="F1459" s="69"/>
      <c r="G1459" s="71">
        <v>3500</v>
      </c>
    </row>
    <row r="1460" spans="2:7" customFormat="1" ht="14.5" hidden="1" x14ac:dyDescent="0.35">
      <c r="B1460" s="8" t="s">
        <v>1740</v>
      </c>
      <c r="C1460" s="8" t="s">
        <v>951</v>
      </c>
      <c r="D1460" s="8" t="s">
        <v>1830</v>
      </c>
      <c r="E1460" s="12" t="s">
        <v>218</v>
      </c>
      <c r="F1460" s="69"/>
      <c r="G1460" s="71">
        <v>48000</v>
      </c>
    </row>
    <row r="1461" spans="2:7" customFormat="1" ht="14.5" hidden="1" x14ac:dyDescent="0.35">
      <c r="B1461" s="8" t="s">
        <v>1740</v>
      </c>
      <c r="C1461" s="8" t="s">
        <v>951</v>
      </c>
      <c r="D1461" s="8" t="s">
        <v>1831</v>
      </c>
      <c r="E1461" s="12" t="s">
        <v>218</v>
      </c>
      <c r="F1461" s="69"/>
      <c r="G1461" s="71">
        <v>3500</v>
      </c>
    </row>
    <row r="1462" spans="2:7" customFormat="1" ht="14.5" hidden="1" x14ac:dyDescent="0.35">
      <c r="B1462" s="8" t="s">
        <v>1740</v>
      </c>
      <c r="C1462" s="8" t="s">
        <v>951</v>
      </c>
      <c r="D1462" s="8" t="s">
        <v>1832</v>
      </c>
      <c r="E1462" s="12" t="s">
        <v>218</v>
      </c>
      <c r="F1462" s="69"/>
      <c r="G1462" s="71">
        <v>3500</v>
      </c>
    </row>
    <row r="1463" spans="2:7" customFormat="1" ht="14.5" hidden="1" x14ac:dyDescent="0.35">
      <c r="B1463" s="8" t="s">
        <v>1740</v>
      </c>
      <c r="C1463" s="8" t="s">
        <v>951</v>
      </c>
      <c r="D1463" s="8" t="s">
        <v>1833</v>
      </c>
      <c r="E1463" s="12" t="s">
        <v>218</v>
      </c>
      <c r="F1463" s="69"/>
      <c r="G1463" s="71">
        <v>48000</v>
      </c>
    </row>
    <row r="1464" spans="2:7" customFormat="1" ht="14.5" hidden="1" x14ac:dyDescent="0.35">
      <c r="B1464" s="8" t="s">
        <v>1740</v>
      </c>
      <c r="C1464" s="8" t="s">
        <v>951</v>
      </c>
      <c r="D1464" s="8" t="s">
        <v>1834</v>
      </c>
      <c r="E1464" s="12" t="s">
        <v>218</v>
      </c>
      <c r="F1464" s="69"/>
      <c r="G1464" s="71">
        <v>290000</v>
      </c>
    </row>
    <row r="1465" spans="2:7" customFormat="1" ht="14.5" hidden="1" x14ac:dyDescent="0.35">
      <c r="B1465" s="8" t="s">
        <v>1740</v>
      </c>
      <c r="C1465" s="8" t="s">
        <v>946</v>
      </c>
      <c r="D1465" s="8" t="s">
        <v>1835</v>
      </c>
      <c r="E1465" s="12" t="s">
        <v>218</v>
      </c>
      <c r="F1465" s="69"/>
      <c r="G1465" s="71">
        <v>48000</v>
      </c>
    </row>
    <row r="1466" spans="2:7" customFormat="1" ht="14.5" hidden="1" x14ac:dyDescent="0.35">
      <c r="B1466" s="8" t="s">
        <v>1740</v>
      </c>
      <c r="C1466" s="8" t="s">
        <v>951</v>
      </c>
      <c r="D1466" s="8" t="s">
        <v>1836</v>
      </c>
      <c r="E1466" s="12" t="s">
        <v>218</v>
      </c>
      <c r="F1466" s="69"/>
      <c r="G1466" s="71">
        <v>3500</v>
      </c>
    </row>
    <row r="1467" spans="2:7" customFormat="1" ht="14.5" hidden="1" x14ac:dyDescent="0.35">
      <c r="B1467" s="8" t="s">
        <v>1740</v>
      </c>
      <c r="C1467" s="8" t="s">
        <v>962</v>
      </c>
      <c r="D1467" s="8" t="s">
        <v>1837</v>
      </c>
      <c r="E1467" s="12" t="s">
        <v>218</v>
      </c>
      <c r="F1467" s="69"/>
      <c r="G1467" s="71">
        <v>3500</v>
      </c>
    </row>
    <row r="1468" spans="2:7" customFormat="1" ht="14.5" hidden="1" x14ac:dyDescent="0.35">
      <c r="B1468" s="8" t="s">
        <v>1740</v>
      </c>
      <c r="C1468" s="8" t="s">
        <v>957</v>
      </c>
      <c r="D1468" s="8" t="s">
        <v>1838</v>
      </c>
      <c r="E1468" s="12" t="s">
        <v>218</v>
      </c>
      <c r="F1468" s="69"/>
      <c r="G1468" s="71">
        <v>3500</v>
      </c>
    </row>
    <row r="1469" spans="2:7" customFormat="1" ht="14.5" hidden="1" x14ac:dyDescent="0.35">
      <c r="B1469" s="8" t="s">
        <v>1740</v>
      </c>
      <c r="C1469" s="8" t="s">
        <v>958</v>
      </c>
      <c r="D1469" s="8" t="s">
        <v>1839</v>
      </c>
      <c r="E1469" s="12" t="s">
        <v>218</v>
      </c>
      <c r="F1469" s="69"/>
      <c r="G1469" s="71">
        <v>3500</v>
      </c>
    </row>
    <row r="1470" spans="2:7" customFormat="1" ht="14.5" hidden="1" x14ac:dyDescent="0.35">
      <c r="B1470" s="8" t="s">
        <v>1740</v>
      </c>
      <c r="C1470" s="8" t="s">
        <v>951</v>
      </c>
      <c r="D1470" s="8" t="s">
        <v>1840</v>
      </c>
      <c r="E1470" s="12" t="s">
        <v>218</v>
      </c>
      <c r="F1470" s="69"/>
      <c r="G1470" s="71">
        <v>48000</v>
      </c>
    </row>
    <row r="1471" spans="2:7" customFormat="1" ht="14.5" hidden="1" x14ac:dyDescent="0.35">
      <c r="B1471" s="8" t="s">
        <v>1740</v>
      </c>
      <c r="C1471" s="8" t="s">
        <v>949</v>
      </c>
      <c r="D1471" s="8" t="s">
        <v>1841</v>
      </c>
      <c r="E1471" s="12" t="s">
        <v>218</v>
      </c>
      <c r="F1471" s="69"/>
      <c r="G1471" s="71">
        <v>3500</v>
      </c>
    </row>
    <row r="1472" spans="2:7" customFormat="1" ht="14.5" hidden="1" x14ac:dyDescent="0.35">
      <c r="B1472" s="8" t="s">
        <v>1740</v>
      </c>
      <c r="C1472" s="8" t="s">
        <v>949</v>
      </c>
      <c r="D1472" s="8" t="s">
        <v>1842</v>
      </c>
      <c r="E1472" s="12" t="s">
        <v>218</v>
      </c>
      <c r="F1472" s="69"/>
      <c r="G1472" s="71">
        <v>3500</v>
      </c>
    </row>
    <row r="1473" spans="2:7" customFormat="1" ht="14.5" hidden="1" x14ac:dyDescent="0.35">
      <c r="B1473" s="8" t="s">
        <v>1740</v>
      </c>
      <c r="C1473" s="8" t="s">
        <v>965</v>
      </c>
      <c r="D1473" s="8" t="s">
        <v>1843</v>
      </c>
      <c r="E1473" s="12" t="s">
        <v>218</v>
      </c>
      <c r="F1473" s="69"/>
      <c r="G1473" s="71">
        <v>3500</v>
      </c>
    </row>
    <row r="1474" spans="2:7" customFormat="1" ht="14.5" hidden="1" x14ac:dyDescent="0.35">
      <c r="B1474" s="8" t="s">
        <v>1740</v>
      </c>
      <c r="C1474" s="8" t="s">
        <v>953</v>
      </c>
      <c r="D1474" s="8" t="s">
        <v>1844</v>
      </c>
      <c r="E1474" s="12" t="s">
        <v>218</v>
      </c>
      <c r="F1474" s="69"/>
      <c r="G1474" s="71">
        <v>48000</v>
      </c>
    </row>
    <row r="1475" spans="2:7" customFormat="1" ht="14.5" hidden="1" x14ac:dyDescent="0.35">
      <c r="B1475" s="8" t="s">
        <v>1740</v>
      </c>
      <c r="C1475" s="8" t="s">
        <v>953</v>
      </c>
      <c r="D1475" s="8" t="s">
        <v>1845</v>
      </c>
      <c r="E1475" s="12" t="s">
        <v>218</v>
      </c>
      <c r="F1475" s="69"/>
      <c r="G1475" s="71">
        <v>3500</v>
      </c>
    </row>
    <row r="1476" spans="2:7" customFormat="1" ht="14.5" hidden="1" x14ac:dyDescent="0.35">
      <c r="B1476" s="8" t="s">
        <v>1740</v>
      </c>
      <c r="C1476" s="8" t="s">
        <v>951</v>
      </c>
      <c r="D1476" s="8" t="s">
        <v>1846</v>
      </c>
      <c r="E1476" s="12" t="s">
        <v>218</v>
      </c>
      <c r="F1476" s="69"/>
      <c r="G1476" s="71">
        <v>3500</v>
      </c>
    </row>
    <row r="1477" spans="2:7" customFormat="1" ht="14.5" hidden="1" x14ac:dyDescent="0.35">
      <c r="B1477" s="8" t="s">
        <v>1740</v>
      </c>
      <c r="C1477" s="8" t="s">
        <v>951</v>
      </c>
      <c r="D1477" s="8" t="s">
        <v>1847</v>
      </c>
      <c r="E1477" s="12" t="s">
        <v>218</v>
      </c>
      <c r="F1477" s="69"/>
      <c r="G1477" s="71">
        <v>48000</v>
      </c>
    </row>
    <row r="1478" spans="2:7" customFormat="1" ht="14.5" hidden="1" x14ac:dyDescent="0.35">
      <c r="B1478" s="8" t="s">
        <v>1740</v>
      </c>
      <c r="C1478" s="8" t="s">
        <v>965</v>
      </c>
      <c r="D1478" s="8" t="s">
        <v>1848</v>
      </c>
      <c r="E1478" s="12" t="s">
        <v>218</v>
      </c>
      <c r="F1478" s="69"/>
      <c r="G1478" s="71">
        <v>3500</v>
      </c>
    </row>
    <row r="1479" spans="2:7" customFormat="1" ht="14.5" hidden="1" x14ac:dyDescent="0.35">
      <c r="B1479" s="8" t="s">
        <v>1740</v>
      </c>
      <c r="C1479" s="8" t="s">
        <v>955</v>
      </c>
      <c r="D1479" s="8" t="s">
        <v>1849</v>
      </c>
      <c r="E1479" s="12" t="s">
        <v>218</v>
      </c>
      <c r="F1479" s="69"/>
      <c r="G1479" s="71">
        <v>48000</v>
      </c>
    </row>
    <row r="1480" spans="2:7" customFormat="1" ht="14.5" hidden="1" x14ac:dyDescent="0.35">
      <c r="B1480" s="8" t="s">
        <v>1740</v>
      </c>
      <c r="C1480" s="8" t="s">
        <v>954</v>
      </c>
      <c r="D1480" s="8" t="s">
        <v>1850</v>
      </c>
      <c r="E1480" s="12" t="s">
        <v>218</v>
      </c>
      <c r="F1480" s="69"/>
      <c r="G1480" s="71">
        <v>3500</v>
      </c>
    </row>
    <row r="1481" spans="2:7" customFormat="1" ht="14.5" hidden="1" x14ac:dyDescent="0.35">
      <c r="B1481" s="8" t="s">
        <v>1740</v>
      </c>
      <c r="C1481" s="8" t="s">
        <v>955</v>
      </c>
      <c r="D1481" s="8" t="s">
        <v>1851</v>
      </c>
      <c r="E1481" s="12" t="s">
        <v>218</v>
      </c>
      <c r="F1481" s="69"/>
      <c r="G1481" s="71">
        <v>48000</v>
      </c>
    </row>
    <row r="1482" spans="2:7" customFormat="1" ht="14.5" hidden="1" x14ac:dyDescent="0.35">
      <c r="B1482" s="8" t="s">
        <v>1740</v>
      </c>
      <c r="C1482" s="8" t="s">
        <v>962</v>
      </c>
      <c r="D1482" s="8" t="s">
        <v>1852</v>
      </c>
      <c r="E1482" s="12" t="s">
        <v>218</v>
      </c>
      <c r="F1482" s="69"/>
      <c r="G1482" s="71">
        <v>7000</v>
      </c>
    </row>
    <row r="1483" spans="2:7" customFormat="1" ht="14.5" hidden="1" x14ac:dyDescent="0.35">
      <c r="B1483" s="8" t="s">
        <v>1740</v>
      </c>
      <c r="C1483" s="8" t="s">
        <v>954</v>
      </c>
      <c r="D1483" s="8" t="s">
        <v>1853</v>
      </c>
      <c r="E1483" s="12" t="s">
        <v>218</v>
      </c>
      <c r="F1483" s="69"/>
      <c r="G1483" s="71">
        <v>3500</v>
      </c>
    </row>
    <row r="1484" spans="2:7" customFormat="1" ht="14.5" hidden="1" x14ac:dyDescent="0.35">
      <c r="B1484" s="8" t="s">
        <v>1740</v>
      </c>
      <c r="C1484" s="8" t="s">
        <v>959</v>
      </c>
      <c r="D1484" s="8" t="s">
        <v>1854</v>
      </c>
      <c r="E1484" s="12" t="s">
        <v>218</v>
      </c>
      <c r="F1484" s="69"/>
      <c r="G1484" s="71">
        <v>3500</v>
      </c>
    </row>
    <row r="1485" spans="2:7" customFormat="1" ht="14.5" hidden="1" x14ac:dyDescent="0.35">
      <c r="B1485" s="8" t="s">
        <v>1740</v>
      </c>
      <c r="C1485" s="8" t="s">
        <v>951</v>
      </c>
      <c r="D1485" s="8" t="s">
        <v>1855</v>
      </c>
      <c r="E1485" s="12" t="s">
        <v>218</v>
      </c>
      <c r="F1485" s="69"/>
      <c r="G1485" s="71">
        <v>3500</v>
      </c>
    </row>
    <row r="1486" spans="2:7" customFormat="1" ht="14.5" hidden="1" x14ac:dyDescent="0.35">
      <c r="B1486" s="8" t="s">
        <v>1740</v>
      </c>
      <c r="C1486" s="8" t="s">
        <v>955</v>
      </c>
      <c r="D1486" s="8" t="s">
        <v>1856</v>
      </c>
      <c r="E1486" s="12" t="s">
        <v>218</v>
      </c>
      <c r="F1486" s="69"/>
      <c r="G1486" s="71">
        <v>3500</v>
      </c>
    </row>
    <row r="1487" spans="2:7" customFormat="1" ht="14.5" hidden="1" x14ac:dyDescent="0.35">
      <c r="B1487" s="8" t="s">
        <v>1740</v>
      </c>
      <c r="C1487" s="8" t="s">
        <v>946</v>
      </c>
      <c r="D1487" s="8" t="s">
        <v>1857</v>
      </c>
      <c r="E1487" s="12" t="s">
        <v>218</v>
      </c>
      <c r="F1487" s="69"/>
      <c r="G1487" s="71">
        <v>3500</v>
      </c>
    </row>
    <row r="1488" spans="2:7" customFormat="1" ht="14.5" hidden="1" x14ac:dyDescent="0.35">
      <c r="B1488" s="8" t="s">
        <v>1740</v>
      </c>
      <c r="C1488" s="8" t="s">
        <v>951</v>
      </c>
      <c r="D1488" s="8" t="s">
        <v>1858</v>
      </c>
      <c r="E1488" s="12" t="s">
        <v>218</v>
      </c>
      <c r="F1488" s="69"/>
      <c r="G1488" s="71">
        <v>3500</v>
      </c>
    </row>
    <row r="1489" spans="2:7" customFormat="1" ht="14.5" hidden="1" x14ac:dyDescent="0.35">
      <c r="B1489" s="8" t="s">
        <v>1740</v>
      </c>
      <c r="C1489" s="8" t="s">
        <v>955</v>
      </c>
      <c r="D1489" s="8" t="s">
        <v>1859</v>
      </c>
      <c r="E1489" s="12" t="s">
        <v>218</v>
      </c>
      <c r="F1489" s="69"/>
      <c r="G1489" s="71">
        <v>3500</v>
      </c>
    </row>
    <row r="1490" spans="2:7" customFormat="1" ht="14.5" hidden="1" x14ac:dyDescent="0.35">
      <c r="B1490" s="8" t="s">
        <v>1740</v>
      </c>
      <c r="C1490" s="8" t="s">
        <v>959</v>
      </c>
      <c r="D1490" s="8" t="s">
        <v>1860</v>
      </c>
      <c r="E1490" s="12" t="s">
        <v>218</v>
      </c>
      <c r="F1490" s="69"/>
      <c r="G1490" s="71"/>
    </row>
    <row r="1491" spans="2:7" customFormat="1" ht="14.5" hidden="1" x14ac:dyDescent="0.35">
      <c r="B1491" s="8" t="s">
        <v>1740</v>
      </c>
      <c r="C1491" s="8" t="s">
        <v>951</v>
      </c>
      <c r="D1491" s="8" t="s">
        <v>1861</v>
      </c>
      <c r="E1491" s="12" t="s">
        <v>218</v>
      </c>
      <c r="F1491" s="69"/>
      <c r="G1491" s="71">
        <v>3500</v>
      </c>
    </row>
    <row r="1492" spans="2:7" customFormat="1" ht="14.5" hidden="1" x14ac:dyDescent="0.35">
      <c r="B1492" s="8" t="s">
        <v>1740</v>
      </c>
      <c r="C1492" s="8" t="s">
        <v>948</v>
      </c>
      <c r="D1492" s="8" t="s">
        <v>1862</v>
      </c>
      <c r="E1492" s="12" t="s">
        <v>218</v>
      </c>
      <c r="F1492" s="69"/>
      <c r="G1492" s="71">
        <v>3500</v>
      </c>
    </row>
    <row r="1493" spans="2:7" customFormat="1" ht="14.5" hidden="1" x14ac:dyDescent="0.35">
      <c r="B1493" s="8" t="s">
        <v>1740</v>
      </c>
      <c r="C1493" s="8" t="s">
        <v>951</v>
      </c>
      <c r="D1493" s="8" t="s">
        <v>1863</v>
      </c>
      <c r="E1493" s="12" t="s">
        <v>218</v>
      </c>
      <c r="F1493" s="69"/>
      <c r="G1493" s="71">
        <v>3500</v>
      </c>
    </row>
    <row r="1494" spans="2:7" customFormat="1" ht="14.5" hidden="1" x14ac:dyDescent="0.35">
      <c r="B1494" s="8" t="s">
        <v>1740</v>
      </c>
      <c r="C1494" s="8" t="s">
        <v>954</v>
      </c>
      <c r="D1494" s="8" t="s">
        <v>1864</v>
      </c>
      <c r="E1494" s="12" t="s">
        <v>218</v>
      </c>
      <c r="F1494" s="69"/>
      <c r="G1494" s="71">
        <v>3500</v>
      </c>
    </row>
    <row r="1495" spans="2:7" customFormat="1" ht="14.5" hidden="1" x14ac:dyDescent="0.35">
      <c r="B1495" s="8" t="s">
        <v>1740</v>
      </c>
      <c r="C1495" s="8" t="s">
        <v>954</v>
      </c>
      <c r="D1495" s="8" t="s">
        <v>1865</v>
      </c>
      <c r="E1495" s="12" t="s">
        <v>218</v>
      </c>
      <c r="F1495" s="69"/>
      <c r="G1495" s="71">
        <v>3500</v>
      </c>
    </row>
    <row r="1496" spans="2:7" customFormat="1" ht="14.5" hidden="1" x14ac:dyDescent="0.35">
      <c r="B1496" s="8" t="s">
        <v>1740</v>
      </c>
      <c r="C1496" s="8" t="s">
        <v>965</v>
      </c>
      <c r="D1496" s="8" t="s">
        <v>1866</v>
      </c>
      <c r="E1496" s="12" t="s">
        <v>218</v>
      </c>
      <c r="F1496" s="69"/>
      <c r="G1496" s="71">
        <v>3500</v>
      </c>
    </row>
    <row r="1497" spans="2:7" customFormat="1" ht="14.5" hidden="1" x14ac:dyDescent="0.35">
      <c r="B1497" s="8" t="s">
        <v>1740</v>
      </c>
      <c r="C1497" s="8" t="s">
        <v>947</v>
      </c>
      <c r="D1497" s="8" t="s">
        <v>1867</v>
      </c>
      <c r="E1497" s="12" t="s">
        <v>218</v>
      </c>
      <c r="F1497" s="69"/>
      <c r="G1497" s="71"/>
    </row>
    <row r="1498" spans="2:7" customFormat="1" ht="14.5" hidden="1" x14ac:dyDescent="0.35">
      <c r="B1498" s="8" t="s">
        <v>1740</v>
      </c>
      <c r="C1498" s="8" t="s">
        <v>946</v>
      </c>
      <c r="D1498" s="8" t="s">
        <v>1868</v>
      </c>
      <c r="E1498" s="12" t="s">
        <v>218</v>
      </c>
      <c r="F1498" s="69"/>
      <c r="G1498" s="71">
        <v>3500</v>
      </c>
    </row>
    <row r="1499" spans="2:7" customFormat="1" ht="14.5" hidden="1" x14ac:dyDescent="0.35">
      <c r="B1499" s="8" t="s">
        <v>1740</v>
      </c>
      <c r="C1499" s="8" t="s">
        <v>948</v>
      </c>
      <c r="D1499" s="8" t="s">
        <v>1869</v>
      </c>
      <c r="E1499" s="12" t="s">
        <v>218</v>
      </c>
      <c r="F1499" s="69"/>
      <c r="G1499" s="71">
        <v>3500</v>
      </c>
    </row>
    <row r="1500" spans="2:7" customFormat="1" ht="14.5" hidden="1" x14ac:dyDescent="0.35">
      <c r="B1500" s="8" t="s">
        <v>1740</v>
      </c>
      <c r="C1500" s="8" t="s">
        <v>951</v>
      </c>
      <c r="D1500" s="8" t="s">
        <v>1870</v>
      </c>
      <c r="E1500" s="12" t="s">
        <v>218</v>
      </c>
      <c r="F1500" s="69"/>
      <c r="G1500" s="71">
        <v>3500</v>
      </c>
    </row>
    <row r="1501" spans="2:7" customFormat="1" ht="14.5" hidden="1" x14ac:dyDescent="0.35">
      <c r="B1501" s="8" t="s">
        <v>1740</v>
      </c>
      <c r="C1501" s="8" t="s">
        <v>954</v>
      </c>
      <c r="D1501" s="8" t="s">
        <v>1871</v>
      </c>
      <c r="E1501" s="12" t="s">
        <v>218</v>
      </c>
      <c r="F1501" s="69"/>
      <c r="G1501" s="71">
        <v>3500</v>
      </c>
    </row>
    <row r="1502" spans="2:7" customFormat="1" ht="14.5" hidden="1" x14ac:dyDescent="0.35">
      <c r="B1502" s="8" t="s">
        <v>1740</v>
      </c>
      <c r="C1502" s="8" t="s">
        <v>965</v>
      </c>
      <c r="D1502" s="8" t="s">
        <v>1872</v>
      </c>
      <c r="E1502" s="12" t="s">
        <v>218</v>
      </c>
      <c r="F1502" s="69"/>
      <c r="G1502" s="71">
        <v>3500</v>
      </c>
    </row>
    <row r="1503" spans="2:7" customFormat="1" ht="14.5" hidden="1" x14ac:dyDescent="0.35">
      <c r="B1503" s="8" t="s">
        <v>1740</v>
      </c>
      <c r="C1503" s="8" t="s">
        <v>956</v>
      </c>
      <c r="D1503" s="8" t="s">
        <v>1873</v>
      </c>
      <c r="E1503" s="12" t="s">
        <v>218</v>
      </c>
      <c r="F1503" s="69"/>
      <c r="G1503" s="71">
        <v>3500</v>
      </c>
    </row>
    <row r="1504" spans="2:7" customFormat="1" ht="14.5" hidden="1" x14ac:dyDescent="0.35">
      <c r="B1504" s="8" t="s">
        <v>1740</v>
      </c>
      <c r="C1504" s="8" t="s">
        <v>945</v>
      </c>
      <c r="D1504" s="8" t="s">
        <v>1874</v>
      </c>
      <c r="E1504" s="12" t="s">
        <v>218</v>
      </c>
      <c r="F1504" s="69"/>
      <c r="G1504" s="71">
        <v>48000</v>
      </c>
    </row>
    <row r="1505" spans="2:7" customFormat="1" ht="14.5" hidden="1" x14ac:dyDescent="0.35">
      <c r="B1505" s="8" t="s">
        <v>1740</v>
      </c>
      <c r="C1505" s="8" t="s">
        <v>964</v>
      </c>
      <c r="D1505" s="8" t="s">
        <v>1875</v>
      </c>
      <c r="E1505" s="12" t="s">
        <v>218</v>
      </c>
      <c r="F1505" s="69"/>
      <c r="G1505" s="71">
        <v>48000</v>
      </c>
    </row>
    <row r="1506" spans="2:7" customFormat="1" ht="14.5" hidden="1" x14ac:dyDescent="0.35">
      <c r="B1506" s="8" t="s">
        <v>1740</v>
      </c>
      <c r="C1506" s="8" t="s">
        <v>949</v>
      </c>
      <c r="D1506" s="8" t="s">
        <v>1876</v>
      </c>
      <c r="E1506" s="12" t="s">
        <v>218</v>
      </c>
      <c r="F1506" s="69"/>
      <c r="G1506" s="71">
        <v>3500</v>
      </c>
    </row>
    <row r="1507" spans="2:7" customFormat="1" ht="14.5" hidden="1" x14ac:dyDescent="0.35">
      <c r="B1507" s="8" t="s">
        <v>1740</v>
      </c>
      <c r="C1507" s="8" t="s">
        <v>946</v>
      </c>
      <c r="D1507" s="8" t="s">
        <v>1877</v>
      </c>
      <c r="E1507" s="12" t="s">
        <v>218</v>
      </c>
      <c r="F1507" s="69"/>
      <c r="G1507" s="71">
        <v>3500</v>
      </c>
    </row>
    <row r="1508" spans="2:7" customFormat="1" ht="14.5" hidden="1" x14ac:dyDescent="0.35">
      <c r="B1508" s="8" t="s">
        <v>1740</v>
      </c>
      <c r="C1508" s="8" t="s">
        <v>967</v>
      </c>
      <c r="D1508" s="8" t="s">
        <v>1878</v>
      </c>
      <c r="E1508" s="12" t="s">
        <v>218</v>
      </c>
      <c r="F1508" s="69"/>
      <c r="G1508" s="71">
        <v>48000</v>
      </c>
    </row>
    <row r="1509" spans="2:7" customFormat="1" ht="14.5" hidden="1" x14ac:dyDescent="0.35">
      <c r="B1509" s="8" t="s">
        <v>1740</v>
      </c>
      <c r="C1509" s="8" t="s">
        <v>951</v>
      </c>
      <c r="D1509" s="8" t="s">
        <v>1879</v>
      </c>
      <c r="E1509" s="12" t="s">
        <v>218</v>
      </c>
      <c r="F1509" s="69"/>
      <c r="G1509" s="71">
        <v>3500</v>
      </c>
    </row>
    <row r="1510" spans="2:7" customFormat="1" ht="14.5" hidden="1" x14ac:dyDescent="0.35">
      <c r="B1510" s="8" t="s">
        <v>1740</v>
      </c>
      <c r="C1510" s="8" t="s">
        <v>953</v>
      </c>
      <c r="D1510" s="8" t="s">
        <v>1880</v>
      </c>
      <c r="E1510" s="12" t="s">
        <v>218</v>
      </c>
      <c r="F1510" s="69"/>
      <c r="G1510" s="71">
        <v>3500</v>
      </c>
    </row>
    <row r="1511" spans="2:7" customFormat="1" ht="14.5" hidden="1" x14ac:dyDescent="0.35">
      <c r="B1511" s="8" t="s">
        <v>1740</v>
      </c>
      <c r="C1511" s="8" t="s">
        <v>951</v>
      </c>
      <c r="D1511" s="8" t="s">
        <v>2922</v>
      </c>
      <c r="E1511" s="12" t="s">
        <v>218</v>
      </c>
      <c r="F1511" s="69"/>
      <c r="G1511" s="71">
        <f>226216.31+946995.32</f>
        <v>1173211.6299999999</v>
      </c>
    </row>
    <row r="1512" spans="2:7" customFormat="1" ht="14.5" hidden="1" x14ac:dyDescent="0.35">
      <c r="B1512" s="8" t="s">
        <v>1740</v>
      </c>
      <c r="C1512" s="8" t="s">
        <v>951</v>
      </c>
      <c r="D1512" s="8" t="s">
        <v>1881</v>
      </c>
      <c r="E1512" s="12" t="s">
        <v>218</v>
      </c>
      <c r="F1512" s="69"/>
      <c r="G1512" s="71">
        <v>651000</v>
      </c>
    </row>
    <row r="1513" spans="2:7" customFormat="1" ht="14.5" hidden="1" x14ac:dyDescent="0.35">
      <c r="B1513" s="8" t="s">
        <v>1740</v>
      </c>
      <c r="C1513" s="8" t="s">
        <v>951</v>
      </c>
      <c r="D1513" s="8" t="s">
        <v>1882</v>
      </c>
      <c r="E1513" s="12" t="s">
        <v>218</v>
      </c>
      <c r="F1513" s="69"/>
      <c r="G1513" s="71">
        <v>5000</v>
      </c>
    </row>
    <row r="1514" spans="2:7" customFormat="1" ht="14.5" hidden="1" x14ac:dyDescent="0.35">
      <c r="B1514" s="8" t="s">
        <v>1740</v>
      </c>
      <c r="C1514" s="8" t="s">
        <v>951</v>
      </c>
      <c r="D1514" s="8" t="s">
        <v>1883</v>
      </c>
      <c r="E1514" s="12" t="s">
        <v>218</v>
      </c>
      <c r="F1514" s="69"/>
      <c r="G1514" s="71">
        <v>3500</v>
      </c>
    </row>
    <row r="1515" spans="2:7" customFormat="1" ht="14.5" hidden="1" x14ac:dyDescent="0.35">
      <c r="B1515" s="8" t="s">
        <v>1740</v>
      </c>
      <c r="C1515" s="8" t="s">
        <v>951</v>
      </c>
      <c r="D1515" s="8" t="s">
        <v>1884</v>
      </c>
      <c r="E1515" s="12" t="s">
        <v>218</v>
      </c>
      <c r="F1515" s="69"/>
      <c r="G1515" s="71"/>
    </row>
    <row r="1516" spans="2:7" customFormat="1" ht="14.5" hidden="1" x14ac:dyDescent="0.35">
      <c r="B1516" s="8" t="s">
        <v>1740</v>
      </c>
      <c r="C1516" s="8" t="s">
        <v>963</v>
      </c>
      <c r="D1516" s="8" t="s">
        <v>1885</v>
      </c>
      <c r="E1516" s="12" t="s">
        <v>218</v>
      </c>
      <c r="F1516" s="69"/>
      <c r="G1516" s="71">
        <v>48000</v>
      </c>
    </row>
    <row r="1517" spans="2:7" customFormat="1" ht="14.5" hidden="1" x14ac:dyDescent="0.35">
      <c r="B1517" s="8" t="s">
        <v>1740</v>
      </c>
      <c r="C1517" s="8" t="s">
        <v>949</v>
      </c>
      <c r="D1517" s="8" t="s">
        <v>1886</v>
      </c>
      <c r="E1517" s="12" t="s">
        <v>218</v>
      </c>
      <c r="F1517" s="69"/>
      <c r="G1517" s="71">
        <v>3500</v>
      </c>
    </row>
    <row r="1518" spans="2:7" customFormat="1" ht="14.5" hidden="1" x14ac:dyDescent="0.35">
      <c r="B1518" s="8" t="s">
        <v>1740</v>
      </c>
      <c r="C1518" s="8" t="s">
        <v>951</v>
      </c>
      <c r="D1518" s="8" t="s">
        <v>1887</v>
      </c>
      <c r="E1518" s="12" t="s">
        <v>218</v>
      </c>
      <c r="F1518" s="69"/>
      <c r="G1518" s="71">
        <v>3500</v>
      </c>
    </row>
    <row r="1519" spans="2:7" customFormat="1" ht="14.5" hidden="1" x14ac:dyDescent="0.35">
      <c r="B1519" s="8" t="s">
        <v>1740</v>
      </c>
      <c r="C1519" s="8" t="s">
        <v>945</v>
      </c>
      <c r="D1519" s="8" t="s">
        <v>1888</v>
      </c>
      <c r="E1519" s="12" t="s">
        <v>218</v>
      </c>
      <c r="F1519" s="69"/>
      <c r="G1519" s="71">
        <v>3500</v>
      </c>
    </row>
    <row r="1520" spans="2:7" customFormat="1" ht="14.5" hidden="1" x14ac:dyDescent="0.35">
      <c r="B1520" s="8" t="s">
        <v>1740</v>
      </c>
      <c r="C1520" s="8" t="s">
        <v>951</v>
      </c>
      <c r="D1520" s="8" t="s">
        <v>1889</v>
      </c>
      <c r="E1520" s="12" t="s">
        <v>218</v>
      </c>
      <c r="F1520" s="69"/>
      <c r="G1520" s="71">
        <v>3500</v>
      </c>
    </row>
    <row r="1521" spans="2:7" customFormat="1" ht="14.5" hidden="1" x14ac:dyDescent="0.35">
      <c r="B1521" s="8" t="s">
        <v>1740</v>
      </c>
      <c r="C1521" s="8" t="s">
        <v>951</v>
      </c>
      <c r="D1521" s="8" t="s">
        <v>1890</v>
      </c>
      <c r="E1521" s="12" t="s">
        <v>218</v>
      </c>
      <c r="F1521" s="69"/>
      <c r="G1521" s="71">
        <v>3500</v>
      </c>
    </row>
    <row r="1522" spans="2:7" customFormat="1" ht="14.5" hidden="1" x14ac:dyDescent="0.35">
      <c r="B1522" s="8" t="s">
        <v>1740</v>
      </c>
      <c r="C1522" s="8" t="s">
        <v>967</v>
      </c>
      <c r="D1522" s="8" t="s">
        <v>1891</v>
      </c>
      <c r="E1522" s="12" t="s">
        <v>218</v>
      </c>
      <c r="F1522" s="69"/>
      <c r="G1522" s="71">
        <v>3500</v>
      </c>
    </row>
    <row r="1523" spans="2:7" customFormat="1" ht="14.5" hidden="1" x14ac:dyDescent="0.35">
      <c r="B1523" s="8" t="s">
        <v>1740</v>
      </c>
      <c r="C1523" s="8" t="s">
        <v>949</v>
      </c>
      <c r="D1523" s="8" t="s">
        <v>1892</v>
      </c>
      <c r="E1523" s="12" t="s">
        <v>218</v>
      </c>
      <c r="F1523" s="69"/>
      <c r="G1523" s="71">
        <v>3500</v>
      </c>
    </row>
    <row r="1524" spans="2:7" customFormat="1" ht="14.5" hidden="1" x14ac:dyDescent="0.35">
      <c r="B1524" s="8" t="s">
        <v>1740</v>
      </c>
      <c r="C1524" s="8" t="s">
        <v>945</v>
      </c>
      <c r="D1524" s="8" t="s">
        <v>1893</v>
      </c>
      <c r="E1524" s="12" t="s">
        <v>218</v>
      </c>
      <c r="F1524" s="69"/>
      <c r="G1524" s="71">
        <v>3500</v>
      </c>
    </row>
    <row r="1525" spans="2:7" customFormat="1" ht="14.5" hidden="1" x14ac:dyDescent="0.35">
      <c r="B1525" s="8" t="s">
        <v>1740</v>
      </c>
      <c r="C1525" s="8" t="s">
        <v>954</v>
      </c>
      <c r="D1525" s="8" t="s">
        <v>1894</v>
      </c>
      <c r="E1525" s="12" t="s">
        <v>218</v>
      </c>
      <c r="F1525" s="69"/>
      <c r="G1525" s="71">
        <v>3500</v>
      </c>
    </row>
    <row r="1526" spans="2:7" customFormat="1" ht="14.5" hidden="1" x14ac:dyDescent="0.35">
      <c r="B1526" s="8" t="s">
        <v>1740</v>
      </c>
      <c r="C1526" s="8" t="s">
        <v>951</v>
      </c>
      <c r="D1526" s="8" t="s">
        <v>1895</v>
      </c>
      <c r="E1526" s="12" t="s">
        <v>218</v>
      </c>
      <c r="F1526" s="69"/>
      <c r="G1526" s="71">
        <v>48000</v>
      </c>
    </row>
    <row r="1527" spans="2:7" customFormat="1" ht="14.5" hidden="1" x14ac:dyDescent="0.35">
      <c r="B1527" s="8" t="s">
        <v>1740</v>
      </c>
      <c r="C1527" s="8" t="s">
        <v>951</v>
      </c>
      <c r="D1527" s="8" t="s">
        <v>1896</v>
      </c>
      <c r="E1527" s="12" t="s">
        <v>218</v>
      </c>
      <c r="F1527" s="69"/>
      <c r="G1527" s="71">
        <v>1500</v>
      </c>
    </row>
    <row r="1528" spans="2:7" customFormat="1" ht="14.5" hidden="1" x14ac:dyDescent="0.35">
      <c r="B1528" s="8" t="s">
        <v>1740</v>
      </c>
      <c r="C1528" s="8" t="s">
        <v>949</v>
      </c>
      <c r="D1528" s="8" t="s">
        <v>1897</v>
      </c>
      <c r="E1528" s="12" t="s">
        <v>218</v>
      </c>
      <c r="F1528" s="69"/>
      <c r="G1528" s="71">
        <v>3500</v>
      </c>
    </row>
    <row r="1529" spans="2:7" customFormat="1" ht="14.5" hidden="1" x14ac:dyDescent="0.35">
      <c r="B1529" s="8" t="s">
        <v>1740</v>
      </c>
      <c r="C1529" s="8" t="s">
        <v>946</v>
      </c>
      <c r="D1529" s="8" t="s">
        <v>1898</v>
      </c>
      <c r="E1529" s="12" t="s">
        <v>218</v>
      </c>
      <c r="F1529" s="69"/>
      <c r="G1529" s="71">
        <v>3500</v>
      </c>
    </row>
    <row r="1530" spans="2:7" customFormat="1" ht="14.5" hidden="1" x14ac:dyDescent="0.35">
      <c r="B1530" s="8" t="s">
        <v>1740</v>
      </c>
      <c r="C1530" s="8" t="s">
        <v>962</v>
      </c>
      <c r="D1530" s="8" t="s">
        <v>1899</v>
      </c>
      <c r="E1530" s="12" t="s">
        <v>218</v>
      </c>
      <c r="F1530" s="69"/>
      <c r="G1530" s="71">
        <v>48000</v>
      </c>
    </row>
    <row r="1531" spans="2:7" customFormat="1" ht="14.5" hidden="1" x14ac:dyDescent="0.35">
      <c r="B1531" s="8" t="s">
        <v>1740</v>
      </c>
      <c r="C1531" s="8" t="s">
        <v>963</v>
      </c>
      <c r="D1531" s="8" t="s">
        <v>1900</v>
      </c>
      <c r="E1531" s="12" t="s">
        <v>218</v>
      </c>
      <c r="F1531" s="69"/>
      <c r="G1531" s="71">
        <v>3500</v>
      </c>
    </row>
    <row r="1532" spans="2:7" customFormat="1" ht="14.5" hidden="1" x14ac:dyDescent="0.35">
      <c r="B1532" s="8" t="s">
        <v>1740</v>
      </c>
      <c r="C1532" s="8" t="s">
        <v>1348</v>
      </c>
      <c r="D1532" s="8" t="s">
        <v>1901</v>
      </c>
      <c r="E1532" s="12" t="s">
        <v>218</v>
      </c>
      <c r="F1532" s="69"/>
      <c r="G1532" s="71">
        <v>135000</v>
      </c>
    </row>
    <row r="1533" spans="2:7" customFormat="1" ht="14.5" hidden="1" x14ac:dyDescent="0.35">
      <c r="B1533" s="8" t="s">
        <v>1740</v>
      </c>
      <c r="C1533" s="8" t="s">
        <v>957</v>
      </c>
      <c r="D1533" s="8" t="s">
        <v>1902</v>
      </c>
      <c r="E1533" s="12" t="s">
        <v>218</v>
      </c>
      <c r="F1533" s="69"/>
      <c r="G1533" s="71">
        <v>3500</v>
      </c>
    </row>
    <row r="1534" spans="2:7" customFormat="1" ht="14.5" hidden="1" x14ac:dyDescent="0.35">
      <c r="B1534" s="8" t="s">
        <v>1740</v>
      </c>
      <c r="C1534" s="8" t="s">
        <v>947</v>
      </c>
      <c r="D1534" s="8" t="s">
        <v>1903</v>
      </c>
      <c r="E1534" s="12" t="s">
        <v>218</v>
      </c>
      <c r="F1534" s="69"/>
      <c r="G1534" s="71">
        <v>3500</v>
      </c>
    </row>
    <row r="1535" spans="2:7" customFormat="1" ht="14.5" hidden="1" x14ac:dyDescent="0.35">
      <c r="B1535" s="8" t="s">
        <v>1740</v>
      </c>
      <c r="C1535" s="8" t="s">
        <v>947</v>
      </c>
      <c r="D1535" s="8" t="s">
        <v>1904</v>
      </c>
      <c r="E1535" s="12" t="s">
        <v>218</v>
      </c>
      <c r="F1535" s="69"/>
      <c r="G1535" s="71">
        <v>48000</v>
      </c>
    </row>
    <row r="1536" spans="2:7" customFormat="1" ht="14.5" hidden="1" x14ac:dyDescent="0.35">
      <c r="B1536" s="8" t="s">
        <v>1740</v>
      </c>
      <c r="C1536" s="8" t="s">
        <v>965</v>
      </c>
      <c r="D1536" s="8" t="s">
        <v>1905</v>
      </c>
      <c r="E1536" s="12" t="s">
        <v>218</v>
      </c>
      <c r="F1536" s="69"/>
      <c r="G1536" s="71">
        <v>3500</v>
      </c>
    </row>
    <row r="1537" spans="2:7" customFormat="1" ht="14.5" hidden="1" x14ac:dyDescent="0.35">
      <c r="B1537" s="8" t="s">
        <v>1740</v>
      </c>
      <c r="C1537" s="8" t="s">
        <v>945</v>
      </c>
      <c r="D1537" s="8" t="s">
        <v>1906</v>
      </c>
      <c r="E1537" s="12" t="s">
        <v>218</v>
      </c>
      <c r="F1537" s="69"/>
      <c r="G1537" s="71">
        <v>3500</v>
      </c>
    </row>
    <row r="1538" spans="2:7" customFormat="1" ht="14.5" hidden="1" x14ac:dyDescent="0.35">
      <c r="B1538" s="8" t="s">
        <v>1740</v>
      </c>
      <c r="C1538" s="8" t="s">
        <v>957</v>
      </c>
      <c r="D1538" s="8" t="s">
        <v>1907</v>
      </c>
      <c r="E1538" s="12" t="s">
        <v>218</v>
      </c>
      <c r="F1538" s="69"/>
      <c r="G1538" s="71">
        <v>48000</v>
      </c>
    </row>
    <row r="1539" spans="2:7" customFormat="1" ht="14.5" hidden="1" x14ac:dyDescent="0.35">
      <c r="B1539" s="8" t="s">
        <v>1740</v>
      </c>
      <c r="C1539" s="8" t="s">
        <v>965</v>
      </c>
      <c r="D1539" s="8" t="s">
        <v>1908</v>
      </c>
      <c r="E1539" s="12" t="s">
        <v>218</v>
      </c>
      <c r="F1539" s="69"/>
      <c r="G1539" s="71">
        <v>3500</v>
      </c>
    </row>
    <row r="1540" spans="2:7" customFormat="1" ht="14.5" hidden="1" x14ac:dyDescent="0.35">
      <c r="B1540" s="8" t="s">
        <v>1740</v>
      </c>
      <c r="C1540" s="8" t="s">
        <v>946</v>
      </c>
      <c r="D1540" s="8" t="s">
        <v>1909</v>
      </c>
      <c r="E1540" s="12" t="s">
        <v>218</v>
      </c>
      <c r="F1540" s="69"/>
      <c r="G1540" s="71">
        <v>1500</v>
      </c>
    </row>
    <row r="1541" spans="2:7" customFormat="1" ht="14.5" hidden="1" x14ac:dyDescent="0.35">
      <c r="B1541" s="8" t="s">
        <v>1740</v>
      </c>
      <c r="C1541" s="8" t="s">
        <v>947</v>
      </c>
      <c r="D1541" s="8" t="s">
        <v>1910</v>
      </c>
      <c r="E1541" s="12" t="s">
        <v>218</v>
      </c>
      <c r="F1541" s="69"/>
      <c r="G1541" s="71">
        <v>3500</v>
      </c>
    </row>
    <row r="1542" spans="2:7" customFormat="1" ht="14.5" hidden="1" x14ac:dyDescent="0.35">
      <c r="B1542" s="8" t="s">
        <v>1740</v>
      </c>
      <c r="C1542" s="8" t="s">
        <v>952</v>
      </c>
      <c r="D1542" s="8" t="s">
        <v>1911</v>
      </c>
      <c r="E1542" s="12" t="s">
        <v>218</v>
      </c>
      <c r="F1542" s="69"/>
      <c r="G1542" s="71">
        <v>5000</v>
      </c>
    </row>
    <row r="1543" spans="2:7" customFormat="1" ht="14.5" hidden="1" x14ac:dyDescent="0.35">
      <c r="B1543" s="8" t="s">
        <v>1740</v>
      </c>
      <c r="C1543" s="8" t="s">
        <v>951</v>
      </c>
      <c r="D1543" s="8" t="s">
        <v>1912</v>
      </c>
      <c r="E1543" s="12" t="s">
        <v>218</v>
      </c>
      <c r="F1543" s="69"/>
      <c r="G1543" s="71">
        <v>48000</v>
      </c>
    </row>
    <row r="1544" spans="2:7" customFormat="1" ht="14.5" hidden="1" x14ac:dyDescent="0.35">
      <c r="B1544" s="8" t="s">
        <v>1740</v>
      </c>
      <c r="C1544" s="8" t="s">
        <v>958</v>
      </c>
      <c r="D1544" s="8" t="s">
        <v>1913</v>
      </c>
      <c r="E1544" s="12" t="s">
        <v>218</v>
      </c>
      <c r="F1544" s="69"/>
      <c r="G1544" s="71">
        <v>3500</v>
      </c>
    </row>
    <row r="1545" spans="2:7" customFormat="1" ht="14.5" hidden="1" x14ac:dyDescent="0.35">
      <c r="B1545" s="8" t="s">
        <v>1740</v>
      </c>
      <c r="C1545" s="8" t="s">
        <v>947</v>
      </c>
      <c r="D1545" s="8" t="s">
        <v>1914</v>
      </c>
      <c r="E1545" s="12" t="s">
        <v>218</v>
      </c>
      <c r="F1545" s="69"/>
      <c r="G1545" s="71">
        <v>3500</v>
      </c>
    </row>
    <row r="1546" spans="2:7" customFormat="1" ht="14.5" hidden="1" x14ac:dyDescent="0.35">
      <c r="B1546" s="8" t="s">
        <v>1740</v>
      </c>
      <c r="C1546" s="8" t="s">
        <v>959</v>
      </c>
      <c r="D1546" s="8" t="s">
        <v>1915</v>
      </c>
      <c r="E1546" s="12" t="s">
        <v>218</v>
      </c>
      <c r="F1546" s="69"/>
      <c r="G1546" s="71">
        <v>3500</v>
      </c>
    </row>
    <row r="1547" spans="2:7" customFormat="1" ht="14.5" hidden="1" x14ac:dyDescent="0.35">
      <c r="B1547" s="8" t="s">
        <v>1740</v>
      </c>
      <c r="C1547" s="8" t="s">
        <v>953</v>
      </c>
      <c r="D1547" s="8" t="s">
        <v>1916</v>
      </c>
      <c r="E1547" s="12" t="s">
        <v>218</v>
      </c>
      <c r="F1547" s="69"/>
      <c r="G1547" s="71">
        <v>3500</v>
      </c>
    </row>
    <row r="1548" spans="2:7" customFormat="1" ht="14.5" hidden="1" x14ac:dyDescent="0.35">
      <c r="B1548" s="8" t="s">
        <v>1740</v>
      </c>
      <c r="C1548" s="8" t="s">
        <v>963</v>
      </c>
      <c r="D1548" s="8" t="s">
        <v>1917</v>
      </c>
      <c r="E1548" s="12" t="s">
        <v>218</v>
      </c>
      <c r="F1548" s="69"/>
      <c r="G1548" s="71">
        <v>3500</v>
      </c>
    </row>
    <row r="1549" spans="2:7" customFormat="1" ht="14.5" hidden="1" x14ac:dyDescent="0.35">
      <c r="B1549" s="8" t="s">
        <v>1740</v>
      </c>
      <c r="C1549" s="8" t="s">
        <v>963</v>
      </c>
      <c r="D1549" s="8" t="s">
        <v>1918</v>
      </c>
      <c r="E1549" s="12" t="s">
        <v>218</v>
      </c>
      <c r="F1549" s="69"/>
      <c r="G1549" s="71">
        <v>3500</v>
      </c>
    </row>
    <row r="1550" spans="2:7" customFormat="1" ht="14.5" hidden="1" x14ac:dyDescent="0.35">
      <c r="B1550" s="8" t="s">
        <v>1740</v>
      </c>
      <c r="C1550" s="8" t="s">
        <v>963</v>
      </c>
      <c r="D1550" s="8" t="s">
        <v>1919</v>
      </c>
      <c r="E1550" s="12" t="s">
        <v>218</v>
      </c>
      <c r="F1550" s="69"/>
      <c r="G1550" s="71"/>
    </row>
    <row r="1551" spans="2:7" customFormat="1" ht="14.5" hidden="1" x14ac:dyDescent="0.35">
      <c r="B1551" s="8" t="s">
        <v>1740</v>
      </c>
      <c r="C1551" s="8" t="s">
        <v>946</v>
      </c>
      <c r="D1551" s="8" t="s">
        <v>1920</v>
      </c>
      <c r="E1551" s="12" t="s">
        <v>218</v>
      </c>
      <c r="F1551" s="69"/>
      <c r="G1551" s="71">
        <v>48000</v>
      </c>
    </row>
    <row r="1552" spans="2:7" customFormat="1" ht="14.5" hidden="1" x14ac:dyDescent="0.35">
      <c r="B1552" s="8" t="s">
        <v>1740</v>
      </c>
      <c r="C1552" s="8" t="s">
        <v>946</v>
      </c>
      <c r="D1552" s="8" t="s">
        <v>1921</v>
      </c>
      <c r="E1552" s="12" t="s">
        <v>218</v>
      </c>
      <c r="F1552" s="69"/>
      <c r="G1552" s="71">
        <v>3500</v>
      </c>
    </row>
    <row r="1553" spans="2:7" customFormat="1" ht="14.5" hidden="1" x14ac:dyDescent="0.35">
      <c r="B1553" s="8" t="s">
        <v>1740</v>
      </c>
      <c r="C1553" s="8" t="s">
        <v>951</v>
      </c>
      <c r="D1553" s="8" t="s">
        <v>1922</v>
      </c>
      <c r="E1553" s="12" t="s">
        <v>218</v>
      </c>
      <c r="F1553" s="69"/>
      <c r="G1553" s="71">
        <v>3500</v>
      </c>
    </row>
    <row r="1554" spans="2:7" customFormat="1" ht="14.5" hidden="1" x14ac:dyDescent="0.35">
      <c r="B1554" s="8" t="s">
        <v>1740</v>
      </c>
      <c r="C1554" s="8" t="s">
        <v>956</v>
      </c>
      <c r="D1554" s="8" t="s">
        <v>1923</v>
      </c>
      <c r="E1554" s="12" t="s">
        <v>218</v>
      </c>
      <c r="F1554" s="69"/>
      <c r="G1554" s="71">
        <v>3500</v>
      </c>
    </row>
    <row r="1555" spans="2:7" customFormat="1" ht="14.5" hidden="1" x14ac:dyDescent="0.35">
      <c r="B1555" s="8" t="s">
        <v>1740</v>
      </c>
      <c r="C1555" s="8" t="s">
        <v>1509</v>
      </c>
      <c r="D1555" s="8" t="s">
        <v>1924</v>
      </c>
      <c r="E1555" s="12" t="s">
        <v>218</v>
      </c>
      <c r="F1555" s="69"/>
      <c r="G1555" s="71">
        <v>5000</v>
      </c>
    </row>
    <row r="1556" spans="2:7" customFormat="1" ht="14.5" hidden="1" x14ac:dyDescent="0.35">
      <c r="B1556" s="8" t="s">
        <v>1740</v>
      </c>
      <c r="C1556" s="8" t="s">
        <v>957</v>
      </c>
      <c r="D1556" s="8" t="s">
        <v>1925</v>
      </c>
      <c r="E1556" s="12" t="s">
        <v>218</v>
      </c>
      <c r="F1556" s="69"/>
      <c r="G1556" s="71">
        <v>3500</v>
      </c>
    </row>
    <row r="1557" spans="2:7" customFormat="1" ht="14.5" hidden="1" x14ac:dyDescent="0.35">
      <c r="B1557" s="8" t="s">
        <v>1740</v>
      </c>
      <c r="C1557" s="8" t="s">
        <v>963</v>
      </c>
      <c r="D1557" s="8" t="s">
        <v>1926</v>
      </c>
      <c r="E1557" s="12" t="s">
        <v>218</v>
      </c>
      <c r="F1557" s="69"/>
      <c r="G1557" s="71">
        <v>3500</v>
      </c>
    </row>
    <row r="1558" spans="2:7" customFormat="1" ht="14.5" hidden="1" x14ac:dyDescent="0.35">
      <c r="B1558" s="8" t="s">
        <v>1740</v>
      </c>
      <c r="C1558" s="8" t="s">
        <v>965</v>
      </c>
      <c r="D1558" s="8" t="s">
        <v>1927</v>
      </c>
      <c r="E1558" s="12" t="s">
        <v>218</v>
      </c>
      <c r="F1558" s="69"/>
      <c r="G1558" s="71">
        <v>3500</v>
      </c>
    </row>
    <row r="1559" spans="2:7" customFormat="1" ht="14.5" hidden="1" x14ac:dyDescent="0.35">
      <c r="B1559" s="8" t="s">
        <v>1740</v>
      </c>
      <c r="C1559" s="8" t="s">
        <v>951</v>
      </c>
      <c r="D1559" s="8" t="s">
        <v>1928</v>
      </c>
      <c r="E1559" s="12" t="s">
        <v>218</v>
      </c>
      <c r="F1559" s="69"/>
      <c r="G1559" s="71">
        <v>48000</v>
      </c>
    </row>
    <row r="1560" spans="2:7" customFormat="1" ht="14.5" hidden="1" x14ac:dyDescent="0.35">
      <c r="B1560" s="8" t="s">
        <v>1740</v>
      </c>
      <c r="C1560" s="8" t="s">
        <v>953</v>
      </c>
      <c r="D1560" s="8" t="s">
        <v>1929</v>
      </c>
      <c r="E1560" s="12" t="s">
        <v>218</v>
      </c>
      <c r="F1560" s="69"/>
      <c r="G1560" s="71">
        <v>3500</v>
      </c>
    </row>
    <row r="1561" spans="2:7" customFormat="1" ht="14.5" hidden="1" x14ac:dyDescent="0.35">
      <c r="B1561" s="8" t="s">
        <v>1740</v>
      </c>
      <c r="C1561" s="8" t="s">
        <v>964</v>
      </c>
      <c r="D1561" s="8" t="s">
        <v>1930</v>
      </c>
      <c r="E1561" s="12" t="s">
        <v>218</v>
      </c>
      <c r="F1561" s="69"/>
      <c r="G1561" s="71">
        <v>3500</v>
      </c>
    </row>
    <row r="1562" spans="2:7" customFormat="1" ht="14.5" hidden="1" x14ac:dyDescent="0.35">
      <c r="B1562" s="8" t="s">
        <v>1740</v>
      </c>
      <c r="C1562" s="8" t="s">
        <v>947</v>
      </c>
      <c r="D1562" s="8" t="s">
        <v>1931</v>
      </c>
      <c r="E1562" s="12" t="s">
        <v>218</v>
      </c>
      <c r="F1562" s="69"/>
      <c r="G1562" s="71">
        <v>3500</v>
      </c>
    </row>
    <row r="1563" spans="2:7" customFormat="1" ht="14.5" hidden="1" x14ac:dyDescent="0.35">
      <c r="B1563" s="8" t="s">
        <v>1740</v>
      </c>
      <c r="C1563" s="8" t="s">
        <v>949</v>
      </c>
      <c r="D1563" s="8" t="s">
        <v>1932</v>
      </c>
      <c r="E1563" s="12" t="s">
        <v>218</v>
      </c>
      <c r="F1563" s="69"/>
      <c r="G1563" s="71">
        <v>3500</v>
      </c>
    </row>
    <row r="1564" spans="2:7" customFormat="1" ht="14.5" hidden="1" x14ac:dyDescent="0.35">
      <c r="B1564" s="8" t="s">
        <v>1740</v>
      </c>
      <c r="C1564" s="8" t="s">
        <v>951</v>
      </c>
      <c r="D1564" s="8" t="s">
        <v>1933</v>
      </c>
      <c r="E1564" s="12" t="s">
        <v>218</v>
      </c>
      <c r="F1564" s="69"/>
      <c r="G1564" s="71">
        <v>3500</v>
      </c>
    </row>
    <row r="1565" spans="2:7" customFormat="1" ht="14.5" hidden="1" x14ac:dyDescent="0.35">
      <c r="B1565" s="8" t="s">
        <v>1740</v>
      </c>
      <c r="C1565" s="8" t="s">
        <v>946</v>
      </c>
      <c r="D1565" s="8" t="s">
        <v>1934</v>
      </c>
      <c r="E1565" s="12" t="s">
        <v>218</v>
      </c>
      <c r="F1565" s="69"/>
      <c r="G1565" s="71"/>
    </row>
    <row r="1566" spans="2:7" customFormat="1" ht="14.5" hidden="1" x14ac:dyDescent="0.35">
      <c r="B1566" s="8" t="s">
        <v>1740</v>
      </c>
      <c r="C1566" s="8" t="s">
        <v>951</v>
      </c>
      <c r="D1566" s="8" t="s">
        <v>1935</v>
      </c>
      <c r="E1566" s="12" t="s">
        <v>218</v>
      </c>
      <c r="F1566" s="69"/>
      <c r="G1566" s="71">
        <v>3500</v>
      </c>
    </row>
    <row r="1567" spans="2:7" customFormat="1" ht="14.5" hidden="1" x14ac:dyDescent="0.35">
      <c r="B1567" s="8" t="s">
        <v>1740</v>
      </c>
      <c r="C1567" s="8" t="s">
        <v>947</v>
      </c>
      <c r="D1567" s="8" t="s">
        <v>1936</v>
      </c>
      <c r="E1567" s="12" t="s">
        <v>218</v>
      </c>
      <c r="F1567" s="69"/>
      <c r="G1567" s="71">
        <v>3500</v>
      </c>
    </row>
    <row r="1568" spans="2:7" customFormat="1" ht="14.5" hidden="1" x14ac:dyDescent="0.35">
      <c r="B1568" s="8" t="s">
        <v>1740</v>
      </c>
      <c r="C1568" s="8" t="s">
        <v>946</v>
      </c>
      <c r="D1568" s="8" t="s">
        <v>1937</v>
      </c>
      <c r="E1568" s="12" t="s">
        <v>218</v>
      </c>
      <c r="F1568" s="69"/>
      <c r="G1568" s="71">
        <v>3500</v>
      </c>
    </row>
    <row r="1569" spans="2:7" customFormat="1" ht="14.5" hidden="1" x14ac:dyDescent="0.35">
      <c r="B1569" s="8" t="s">
        <v>1740</v>
      </c>
      <c r="C1569" s="8" t="s">
        <v>951</v>
      </c>
      <c r="D1569" s="8" t="s">
        <v>1938</v>
      </c>
      <c r="E1569" s="12" t="s">
        <v>218</v>
      </c>
      <c r="F1569" s="69"/>
      <c r="G1569" s="71">
        <v>3500</v>
      </c>
    </row>
    <row r="1570" spans="2:7" customFormat="1" ht="14.5" hidden="1" x14ac:dyDescent="0.35">
      <c r="B1570" s="8" t="s">
        <v>1740</v>
      </c>
      <c r="C1570" s="8" t="s">
        <v>951</v>
      </c>
      <c r="D1570" s="8" t="s">
        <v>1939</v>
      </c>
      <c r="E1570" s="12" t="s">
        <v>218</v>
      </c>
      <c r="F1570" s="69"/>
      <c r="G1570" s="71">
        <v>48000</v>
      </c>
    </row>
    <row r="1571" spans="2:7" customFormat="1" ht="14.5" hidden="1" x14ac:dyDescent="0.35">
      <c r="B1571" s="8" t="s">
        <v>1740</v>
      </c>
      <c r="C1571" s="8" t="s">
        <v>951</v>
      </c>
      <c r="D1571" s="8" t="s">
        <v>1940</v>
      </c>
      <c r="E1571" s="12" t="s">
        <v>218</v>
      </c>
      <c r="F1571" s="69"/>
      <c r="G1571" s="71">
        <v>3500</v>
      </c>
    </row>
    <row r="1572" spans="2:7" customFormat="1" ht="14.5" hidden="1" x14ac:dyDescent="0.35">
      <c r="B1572" s="8" t="s">
        <v>1740</v>
      </c>
      <c r="C1572" s="8" t="s">
        <v>951</v>
      </c>
      <c r="D1572" s="8" t="s">
        <v>1941</v>
      </c>
      <c r="E1572" s="12" t="s">
        <v>218</v>
      </c>
      <c r="F1572" s="69"/>
      <c r="G1572" s="71">
        <v>3500</v>
      </c>
    </row>
    <row r="1573" spans="2:7" customFormat="1" ht="14.5" hidden="1" x14ac:dyDescent="0.35">
      <c r="B1573" s="8" t="s">
        <v>1740</v>
      </c>
      <c r="C1573" s="8" t="s">
        <v>951</v>
      </c>
      <c r="D1573" s="8" t="s">
        <v>1942</v>
      </c>
      <c r="E1573" s="12" t="s">
        <v>218</v>
      </c>
      <c r="F1573" s="69"/>
      <c r="G1573" s="71">
        <v>48000</v>
      </c>
    </row>
    <row r="1574" spans="2:7" customFormat="1" ht="14.5" hidden="1" x14ac:dyDescent="0.35">
      <c r="B1574" s="8" t="s">
        <v>1740</v>
      </c>
      <c r="C1574" s="8" t="s">
        <v>951</v>
      </c>
      <c r="D1574" s="8" t="s">
        <v>1943</v>
      </c>
      <c r="E1574" s="12" t="s">
        <v>218</v>
      </c>
      <c r="F1574" s="69"/>
      <c r="G1574" s="71">
        <v>48000</v>
      </c>
    </row>
    <row r="1575" spans="2:7" customFormat="1" ht="14.5" hidden="1" x14ac:dyDescent="0.35">
      <c r="B1575" s="8" t="s">
        <v>1740</v>
      </c>
      <c r="C1575" s="8" t="s">
        <v>951</v>
      </c>
      <c r="D1575" s="8" t="s">
        <v>1944</v>
      </c>
      <c r="E1575" s="12" t="s">
        <v>218</v>
      </c>
      <c r="F1575" s="69"/>
      <c r="G1575" s="71">
        <v>3500</v>
      </c>
    </row>
    <row r="1576" spans="2:7" customFormat="1" ht="14.5" hidden="1" x14ac:dyDescent="0.35">
      <c r="B1576" s="8" t="s">
        <v>1740</v>
      </c>
      <c r="C1576" s="8" t="s">
        <v>954</v>
      </c>
      <c r="D1576" s="8" t="s">
        <v>1945</v>
      </c>
      <c r="E1576" s="12" t="s">
        <v>218</v>
      </c>
      <c r="F1576" s="69"/>
      <c r="G1576" s="71">
        <v>3500</v>
      </c>
    </row>
    <row r="1577" spans="2:7" customFormat="1" ht="14.5" hidden="1" x14ac:dyDescent="0.35">
      <c r="B1577" s="8" t="s">
        <v>1740</v>
      </c>
      <c r="C1577" s="8" t="s">
        <v>949</v>
      </c>
      <c r="D1577" s="8" t="s">
        <v>1946</v>
      </c>
      <c r="E1577" s="12" t="s">
        <v>218</v>
      </c>
      <c r="F1577" s="69"/>
      <c r="G1577" s="71">
        <v>3500</v>
      </c>
    </row>
    <row r="1578" spans="2:7" customFormat="1" ht="14.5" hidden="1" x14ac:dyDescent="0.35">
      <c r="B1578" s="8" t="s">
        <v>1740</v>
      </c>
      <c r="C1578" s="8" t="s">
        <v>1348</v>
      </c>
      <c r="D1578" s="8" t="s">
        <v>1947</v>
      </c>
      <c r="E1578" s="12" t="s">
        <v>218</v>
      </c>
      <c r="F1578" s="69"/>
      <c r="G1578" s="71">
        <v>3500</v>
      </c>
    </row>
    <row r="1579" spans="2:7" customFormat="1" ht="14.5" hidden="1" x14ac:dyDescent="0.35">
      <c r="B1579" s="8" t="s">
        <v>1740</v>
      </c>
      <c r="C1579" s="8" t="s">
        <v>945</v>
      </c>
      <c r="D1579" s="8" t="s">
        <v>1948</v>
      </c>
      <c r="E1579" s="12" t="s">
        <v>218</v>
      </c>
      <c r="F1579" s="69"/>
      <c r="G1579" s="71">
        <v>3500</v>
      </c>
    </row>
    <row r="1580" spans="2:7" customFormat="1" ht="14.5" hidden="1" x14ac:dyDescent="0.35">
      <c r="B1580" s="8" t="s">
        <v>1740</v>
      </c>
      <c r="C1580" s="8" t="s">
        <v>949</v>
      </c>
      <c r="D1580" s="8" t="s">
        <v>1949</v>
      </c>
      <c r="E1580" s="12" t="s">
        <v>218</v>
      </c>
      <c r="F1580" s="69"/>
      <c r="G1580" s="71">
        <v>3500</v>
      </c>
    </row>
    <row r="1581" spans="2:7" customFormat="1" ht="14.5" hidden="1" x14ac:dyDescent="0.35">
      <c r="B1581" s="8" t="s">
        <v>1740</v>
      </c>
      <c r="C1581" s="8" t="s">
        <v>965</v>
      </c>
      <c r="D1581" s="8" t="s">
        <v>1950</v>
      </c>
      <c r="E1581" s="12" t="s">
        <v>218</v>
      </c>
      <c r="F1581" s="69"/>
      <c r="G1581" s="71">
        <v>3500</v>
      </c>
    </row>
    <row r="1582" spans="2:7" customFormat="1" ht="14.5" hidden="1" x14ac:dyDescent="0.35">
      <c r="B1582" s="8" t="s">
        <v>1740</v>
      </c>
      <c r="C1582" s="8" t="s">
        <v>964</v>
      </c>
      <c r="D1582" s="8" t="s">
        <v>1951</v>
      </c>
      <c r="E1582" s="12" t="s">
        <v>218</v>
      </c>
      <c r="F1582" s="69"/>
      <c r="G1582" s="71">
        <v>3500</v>
      </c>
    </row>
    <row r="1583" spans="2:7" customFormat="1" ht="14.5" hidden="1" x14ac:dyDescent="0.35">
      <c r="B1583" s="8" t="s">
        <v>1740</v>
      </c>
      <c r="C1583" s="8" t="s">
        <v>951</v>
      </c>
      <c r="D1583" s="8" t="s">
        <v>1952</v>
      </c>
      <c r="E1583" s="12" t="s">
        <v>218</v>
      </c>
      <c r="F1583" s="69"/>
      <c r="G1583" s="71">
        <v>3500</v>
      </c>
    </row>
    <row r="1584" spans="2:7" customFormat="1" ht="14.5" hidden="1" x14ac:dyDescent="0.35">
      <c r="B1584" s="8" t="s">
        <v>1740</v>
      </c>
      <c r="C1584" s="8" t="s">
        <v>964</v>
      </c>
      <c r="D1584" s="8" t="s">
        <v>1953</v>
      </c>
      <c r="E1584" s="12" t="s">
        <v>218</v>
      </c>
      <c r="F1584" s="69"/>
      <c r="G1584" s="71">
        <v>98000</v>
      </c>
    </row>
    <row r="1585" spans="2:7" customFormat="1" ht="14.5" hidden="1" x14ac:dyDescent="0.35">
      <c r="B1585" s="8" t="s">
        <v>1740</v>
      </c>
      <c r="C1585" s="8" t="s">
        <v>955</v>
      </c>
      <c r="D1585" s="8" t="s">
        <v>1954</v>
      </c>
      <c r="E1585" s="12" t="s">
        <v>218</v>
      </c>
      <c r="F1585" s="69"/>
      <c r="G1585" s="71">
        <v>48000</v>
      </c>
    </row>
    <row r="1586" spans="2:7" customFormat="1" ht="14.5" hidden="1" x14ac:dyDescent="0.35">
      <c r="B1586" s="8" t="s">
        <v>1740</v>
      </c>
      <c r="C1586" s="8" t="s">
        <v>952</v>
      </c>
      <c r="D1586" s="8" t="s">
        <v>1955</v>
      </c>
      <c r="E1586" s="12" t="s">
        <v>218</v>
      </c>
      <c r="F1586" s="69"/>
      <c r="G1586" s="71">
        <v>3500</v>
      </c>
    </row>
    <row r="1587" spans="2:7" customFormat="1" ht="14.5" hidden="1" x14ac:dyDescent="0.35">
      <c r="B1587" s="8" t="s">
        <v>1740</v>
      </c>
      <c r="C1587" s="8" t="s">
        <v>948</v>
      </c>
      <c r="D1587" s="8" t="s">
        <v>1956</v>
      </c>
      <c r="E1587" s="12" t="s">
        <v>218</v>
      </c>
      <c r="F1587" s="69"/>
      <c r="G1587" s="71">
        <v>48000</v>
      </c>
    </row>
    <row r="1588" spans="2:7" customFormat="1" ht="14.5" hidden="1" x14ac:dyDescent="0.35">
      <c r="B1588" s="8" t="s">
        <v>1740</v>
      </c>
      <c r="C1588" s="8" t="s">
        <v>951</v>
      </c>
      <c r="D1588" s="8" t="s">
        <v>1957</v>
      </c>
      <c r="E1588" s="12" t="s">
        <v>218</v>
      </c>
      <c r="F1588" s="69"/>
      <c r="G1588" s="71">
        <v>3500</v>
      </c>
    </row>
    <row r="1589" spans="2:7" customFormat="1" ht="14.5" hidden="1" x14ac:dyDescent="0.35">
      <c r="B1589" s="8" t="s">
        <v>1740</v>
      </c>
      <c r="C1589" s="8" t="s">
        <v>947</v>
      </c>
      <c r="D1589" s="8" t="s">
        <v>1958</v>
      </c>
      <c r="E1589" s="12" t="s">
        <v>218</v>
      </c>
      <c r="F1589" s="69"/>
      <c r="G1589" s="71">
        <v>3500</v>
      </c>
    </row>
    <row r="1590" spans="2:7" customFormat="1" ht="14.5" hidden="1" x14ac:dyDescent="0.35">
      <c r="B1590" s="8" t="s">
        <v>1740</v>
      </c>
      <c r="C1590" s="8" t="s">
        <v>962</v>
      </c>
      <c r="D1590" s="8" t="s">
        <v>1959</v>
      </c>
      <c r="E1590" s="12" t="s">
        <v>218</v>
      </c>
      <c r="F1590" s="69"/>
      <c r="G1590" s="71"/>
    </row>
    <row r="1591" spans="2:7" customFormat="1" ht="14.5" hidden="1" x14ac:dyDescent="0.35">
      <c r="B1591" s="8" t="s">
        <v>1740</v>
      </c>
      <c r="C1591" s="8" t="s">
        <v>1348</v>
      </c>
      <c r="D1591" s="8" t="s">
        <v>1960</v>
      </c>
      <c r="E1591" s="12" t="s">
        <v>218</v>
      </c>
      <c r="F1591" s="69"/>
      <c r="G1591" s="71">
        <v>3500</v>
      </c>
    </row>
    <row r="1592" spans="2:7" customFormat="1" ht="14.5" hidden="1" x14ac:dyDescent="0.35">
      <c r="B1592" s="8" t="s">
        <v>1740</v>
      </c>
      <c r="C1592" s="8" t="s">
        <v>946</v>
      </c>
      <c r="D1592" s="8" t="s">
        <v>1961</v>
      </c>
      <c r="E1592" s="12" t="s">
        <v>218</v>
      </c>
      <c r="F1592" s="69"/>
      <c r="G1592" s="71">
        <v>48000</v>
      </c>
    </row>
    <row r="1593" spans="2:7" customFormat="1" ht="14.5" hidden="1" x14ac:dyDescent="0.35">
      <c r="B1593" s="8" t="s">
        <v>1740</v>
      </c>
      <c r="C1593" s="8" t="s">
        <v>945</v>
      </c>
      <c r="D1593" s="8" t="s">
        <v>1962</v>
      </c>
      <c r="E1593" s="12" t="s">
        <v>218</v>
      </c>
      <c r="F1593" s="69"/>
      <c r="G1593" s="71">
        <v>3500</v>
      </c>
    </row>
    <row r="1594" spans="2:7" customFormat="1" ht="14.5" hidden="1" x14ac:dyDescent="0.35">
      <c r="B1594" s="8" t="s">
        <v>1740</v>
      </c>
      <c r="C1594" s="8" t="s">
        <v>963</v>
      </c>
      <c r="D1594" s="8" t="s">
        <v>1963</v>
      </c>
      <c r="E1594" s="12" t="s">
        <v>218</v>
      </c>
      <c r="F1594" s="69"/>
      <c r="G1594" s="71">
        <v>3500</v>
      </c>
    </row>
    <row r="1595" spans="2:7" customFormat="1" ht="14.5" hidden="1" x14ac:dyDescent="0.35">
      <c r="B1595" s="8" t="s">
        <v>1740</v>
      </c>
      <c r="C1595" s="8" t="s">
        <v>964</v>
      </c>
      <c r="D1595" s="8" t="s">
        <v>1964</v>
      </c>
      <c r="E1595" s="12" t="s">
        <v>218</v>
      </c>
      <c r="F1595" s="69"/>
      <c r="G1595" s="71"/>
    </row>
    <row r="1596" spans="2:7" customFormat="1" ht="14.5" hidden="1" x14ac:dyDescent="0.35">
      <c r="B1596" s="8" t="s">
        <v>1740</v>
      </c>
      <c r="C1596" s="8" t="s">
        <v>951</v>
      </c>
      <c r="D1596" s="8" t="s">
        <v>1965</v>
      </c>
      <c r="E1596" s="12" t="s">
        <v>218</v>
      </c>
      <c r="F1596" s="69"/>
      <c r="G1596" s="71">
        <v>48000</v>
      </c>
    </row>
    <row r="1597" spans="2:7" customFormat="1" ht="14.5" hidden="1" x14ac:dyDescent="0.35">
      <c r="B1597" s="8" t="s">
        <v>1740</v>
      </c>
      <c r="C1597" s="8" t="s">
        <v>949</v>
      </c>
      <c r="D1597" s="8" t="s">
        <v>1966</v>
      </c>
      <c r="E1597" s="12" t="s">
        <v>218</v>
      </c>
      <c r="F1597" s="69"/>
      <c r="G1597" s="71">
        <v>3500</v>
      </c>
    </row>
    <row r="1598" spans="2:7" customFormat="1" ht="14.5" hidden="1" x14ac:dyDescent="0.35">
      <c r="B1598" s="8" t="s">
        <v>1740</v>
      </c>
      <c r="C1598" s="8" t="s">
        <v>945</v>
      </c>
      <c r="D1598" s="8" t="s">
        <v>1967</v>
      </c>
      <c r="E1598" s="12" t="s">
        <v>218</v>
      </c>
      <c r="F1598" s="69"/>
      <c r="G1598" s="71">
        <v>48000</v>
      </c>
    </row>
    <row r="1599" spans="2:7" customFormat="1" ht="14.5" hidden="1" x14ac:dyDescent="0.35">
      <c r="B1599" s="8" t="s">
        <v>1740</v>
      </c>
      <c r="C1599" s="8" t="s">
        <v>965</v>
      </c>
      <c r="D1599" s="8" t="s">
        <v>1968</v>
      </c>
      <c r="E1599" s="12" t="s">
        <v>218</v>
      </c>
      <c r="F1599" s="69"/>
      <c r="G1599" s="71">
        <v>3500</v>
      </c>
    </row>
    <row r="1600" spans="2:7" customFormat="1" ht="14.5" hidden="1" x14ac:dyDescent="0.35">
      <c r="B1600" s="8" t="s">
        <v>1740</v>
      </c>
      <c r="C1600" s="8" t="s">
        <v>958</v>
      </c>
      <c r="D1600" s="8" t="s">
        <v>1969</v>
      </c>
      <c r="E1600" s="12" t="s">
        <v>218</v>
      </c>
      <c r="F1600" s="69"/>
      <c r="G1600" s="71">
        <v>3500</v>
      </c>
    </row>
    <row r="1601" spans="2:7" customFormat="1" ht="14.5" hidden="1" x14ac:dyDescent="0.35">
      <c r="B1601" s="8" t="s">
        <v>1740</v>
      </c>
      <c r="C1601" s="8" t="s">
        <v>958</v>
      </c>
      <c r="D1601" s="8" t="s">
        <v>1970</v>
      </c>
      <c r="E1601" s="12" t="s">
        <v>218</v>
      </c>
      <c r="F1601" s="69"/>
      <c r="G1601" s="71">
        <v>3500</v>
      </c>
    </row>
    <row r="1602" spans="2:7" customFormat="1" ht="14.5" hidden="1" x14ac:dyDescent="0.35">
      <c r="B1602" s="8" t="s">
        <v>1740</v>
      </c>
      <c r="C1602" s="8" t="s">
        <v>964</v>
      </c>
      <c r="D1602" s="8" t="s">
        <v>1971</v>
      </c>
      <c r="E1602" s="12" t="s">
        <v>218</v>
      </c>
      <c r="F1602" s="69"/>
      <c r="G1602" s="71"/>
    </row>
    <row r="1603" spans="2:7" customFormat="1" ht="14.5" hidden="1" x14ac:dyDescent="0.35">
      <c r="B1603" s="8" t="s">
        <v>1740</v>
      </c>
      <c r="C1603" s="8" t="s">
        <v>958</v>
      </c>
      <c r="D1603" s="8" t="s">
        <v>1972</v>
      </c>
      <c r="E1603" s="12" t="s">
        <v>218</v>
      </c>
      <c r="F1603" s="69"/>
      <c r="G1603" s="71">
        <v>3500</v>
      </c>
    </row>
    <row r="1604" spans="2:7" customFormat="1" ht="14.5" hidden="1" x14ac:dyDescent="0.35">
      <c r="B1604" s="8" t="s">
        <v>1740</v>
      </c>
      <c r="C1604" s="8" t="s">
        <v>961</v>
      </c>
      <c r="D1604" s="8" t="s">
        <v>1973</v>
      </c>
      <c r="E1604" s="12" t="s">
        <v>218</v>
      </c>
      <c r="F1604" s="69"/>
      <c r="G1604" s="71">
        <v>3500</v>
      </c>
    </row>
    <row r="1605" spans="2:7" customFormat="1" ht="14.5" hidden="1" x14ac:dyDescent="0.35">
      <c r="B1605" s="8" t="s">
        <v>1740</v>
      </c>
      <c r="C1605" s="8" t="s">
        <v>951</v>
      </c>
      <c r="D1605" s="8" t="s">
        <v>1974</v>
      </c>
      <c r="E1605" s="12" t="s">
        <v>218</v>
      </c>
      <c r="F1605" s="69"/>
      <c r="G1605" s="71">
        <v>3500</v>
      </c>
    </row>
    <row r="1606" spans="2:7" customFormat="1" ht="14.5" hidden="1" x14ac:dyDescent="0.35">
      <c r="B1606" s="8" t="s">
        <v>1740</v>
      </c>
      <c r="C1606" s="8" t="s">
        <v>951</v>
      </c>
      <c r="D1606" s="8" t="s">
        <v>1975</v>
      </c>
      <c r="E1606" s="12" t="s">
        <v>218</v>
      </c>
      <c r="F1606" s="69"/>
      <c r="G1606" s="71">
        <v>3500</v>
      </c>
    </row>
    <row r="1607" spans="2:7" customFormat="1" ht="14.5" hidden="1" x14ac:dyDescent="0.35">
      <c r="B1607" s="8" t="s">
        <v>1740</v>
      </c>
      <c r="C1607" s="8" t="s">
        <v>953</v>
      </c>
      <c r="D1607" s="8" t="s">
        <v>1976</v>
      </c>
      <c r="E1607" s="12" t="s">
        <v>218</v>
      </c>
      <c r="F1607" s="69"/>
      <c r="G1607" s="71">
        <v>3500</v>
      </c>
    </row>
    <row r="1608" spans="2:7" customFormat="1" ht="14.5" hidden="1" x14ac:dyDescent="0.35">
      <c r="B1608" s="8" t="s">
        <v>1740</v>
      </c>
      <c r="C1608" s="8" t="s">
        <v>958</v>
      </c>
      <c r="D1608" s="8" t="s">
        <v>1977</v>
      </c>
      <c r="E1608" s="12" t="s">
        <v>218</v>
      </c>
      <c r="F1608" s="69"/>
      <c r="G1608" s="71">
        <v>3500</v>
      </c>
    </row>
    <row r="1609" spans="2:7" customFormat="1" ht="14.5" hidden="1" x14ac:dyDescent="0.35">
      <c r="B1609" s="8" t="s">
        <v>1740</v>
      </c>
      <c r="C1609" s="8" t="s">
        <v>954</v>
      </c>
      <c r="D1609" s="8" t="s">
        <v>1978</v>
      </c>
      <c r="E1609" s="12" t="s">
        <v>218</v>
      </c>
      <c r="F1609" s="69"/>
      <c r="G1609" s="71">
        <v>51500</v>
      </c>
    </row>
    <row r="1610" spans="2:7" customFormat="1" ht="14.5" hidden="1" x14ac:dyDescent="0.35">
      <c r="B1610" s="8" t="s">
        <v>1740</v>
      </c>
      <c r="C1610" s="8" t="s">
        <v>951</v>
      </c>
      <c r="D1610" s="8" t="s">
        <v>1979</v>
      </c>
      <c r="E1610" s="12" t="s">
        <v>218</v>
      </c>
      <c r="F1610" s="69"/>
      <c r="G1610" s="71">
        <v>48000</v>
      </c>
    </row>
    <row r="1611" spans="2:7" customFormat="1" ht="14.5" hidden="1" x14ac:dyDescent="0.35">
      <c r="B1611" s="8" t="s">
        <v>1740</v>
      </c>
      <c r="C1611" s="8" t="s">
        <v>962</v>
      </c>
      <c r="D1611" s="8" t="s">
        <v>1980</v>
      </c>
      <c r="E1611" s="12" t="s">
        <v>218</v>
      </c>
      <c r="F1611" s="69"/>
      <c r="G1611" s="71">
        <v>3500</v>
      </c>
    </row>
    <row r="1612" spans="2:7" customFormat="1" ht="14.5" hidden="1" x14ac:dyDescent="0.35">
      <c r="B1612" s="8" t="s">
        <v>1740</v>
      </c>
      <c r="C1612" s="8" t="s">
        <v>962</v>
      </c>
      <c r="D1612" s="8" t="s">
        <v>1981</v>
      </c>
      <c r="E1612" s="12" t="s">
        <v>218</v>
      </c>
      <c r="F1612" s="69"/>
      <c r="G1612" s="71">
        <v>48000</v>
      </c>
    </row>
    <row r="1613" spans="2:7" customFormat="1" ht="14.5" hidden="1" x14ac:dyDescent="0.35">
      <c r="B1613" s="8" t="s">
        <v>1740</v>
      </c>
      <c r="C1613" s="8" t="s">
        <v>949</v>
      </c>
      <c r="D1613" s="8" t="s">
        <v>1982</v>
      </c>
      <c r="E1613" s="12" t="s">
        <v>218</v>
      </c>
      <c r="F1613" s="69"/>
      <c r="G1613" s="71">
        <v>3500</v>
      </c>
    </row>
    <row r="1614" spans="2:7" customFormat="1" ht="14.5" hidden="1" x14ac:dyDescent="0.35">
      <c r="B1614" s="8" t="s">
        <v>1740</v>
      </c>
      <c r="C1614" s="8" t="s">
        <v>949</v>
      </c>
      <c r="D1614" s="8" t="s">
        <v>1983</v>
      </c>
      <c r="E1614" s="12" t="s">
        <v>218</v>
      </c>
      <c r="F1614" s="69"/>
      <c r="G1614" s="71">
        <v>3500</v>
      </c>
    </row>
    <row r="1615" spans="2:7" customFormat="1" ht="14.5" hidden="1" x14ac:dyDescent="0.35">
      <c r="B1615" s="8" t="s">
        <v>1740</v>
      </c>
      <c r="C1615" s="8" t="s">
        <v>964</v>
      </c>
      <c r="D1615" s="8" t="s">
        <v>1984</v>
      </c>
      <c r="E1615" s="12" t="s">
        <v>218</v>
      </c>
      <c r="F1615" s="69"/>
      <c r="G1615" s="71">
        <v>3500</v>
      </c>
    </row>
    <row r="1616" spans="2:7" customFormat="1" ht="14.5" hidden="1" x14ac:dyDescent="0.35">
      <c r="B1616" s="8" t="s">
        <v>1740</v>
      </c>
      <c r="C1616" s="8" t="s">
        <v>949</v>
      </c>
      <c r="D1616" s="8" t="s">
        <v>1985</v>
      </c>
      <c r="E1616" s="12" t="s">
        <v>218</v>
      </c>
      <c r="F1616" s="69"/>
      <c r="G1616" s="71">
        <v>3500</v>
      </c>
    </row>
    <row r="1617" spans="2:7" customFormat="1" ht="14.5" hidden="1" x14ac:dyDescent="0.35">
      <c r="B1617" s="8" t="s">
        <v>1740</v>
      </c>
      <c r="C1617" s="8" t="s">
        <v>965</v>
      </c>
      <c r="D1617" s="8" t="s">
        <v>1986</v>
      </c>
      <c r="E1617" s="12" t="s">
        <v>218</v>
      </c>
      <c r="F1617" s="69"/>
      <c r="G1617" s="71">
        <v>3500</v>
      </c>
    </row>
    <row r="1618" spans="2:7" customFormat="1" ht="14.5" hidden="1" x14ac:dyDescent="0.35">
      <c r="B1618" s="8" t="s">
        <v>1740</v>
      </c>
      <c r="C1618" s="8" t="s">
        <v>965</v>
      </c>
      <c r="D1618" s="8" t="s">
        <v>1987</v>
      </c>
      <c r="E1618" s="12" t="s">
        <v>218</v>
      </c>
      <c r="F1618" s="69"/>
      <c r="G1618" s="71">
        <v>3500</v>
      </c>
    </row>
    <row r="1619" spans="2:7" customFormat="1" ht="14.5" hidden="1" x14ac:dyDescent="0.35">
      <c r="B1619" s="8" t="s">
        <v>1740</v>
      </c>
      <c r="C1619" s="8" t="s">
        <v>955</v>
      </c>
      <c r="D1619" s="8" t="s">
        <v>1988</v>
      </c>
      <c r="E1619" s="12" t="s">
        <v>218</v>
      </c>
      <c r="F1619" s="69"/>
      <c r="G1619" s="71">
        <v>3500</v>
      </c>
    </row>
    <row r="1620" spans="2:7" customFormat="1" ht="14.5" hidden="1" x14ac:dyDescent="0.35">
      <c r="B1620" s="8" t="s">
        <v>1740</v>
      </c>
      <c r="C1620" s="8" t="s">
        <v>953</v>
      </c>
      <c r="D1620" s="8" t="s">
        <v>1989</v>
      </c>
      <c r="E1620" s="12" t="s">
        <v>218</v>
      </c>
      <c r="F1620" s="69"/>
      <c r="G1620" s="71">
        <v>48000</v>
      </c>
    </row>
    <row r="1621" spans="2:7" customFormat="1" ht="14.5" hidden="1" x14ac:dyDescent="0.35">
      <c r="B1621" s="8" t="s">
        <v>1740</v>
      </c>
      <c r="C1621" s="8" t="s">
        <v>956</v>
      </c>
      <c r="D1621" s="8" t="s">
        <v>1990</v>
      </c>
      <c r="E1621" s="12" t="s">
        <v>218</v>
      </c>
      <c r="F1621" s="69"/>
      <c r="G1621" s="71">
        <v>48000</v>
      </c>
    </row>
    <row r="1622" spans="2:7" customFormat="1" ht="14.5" hidden="1" x14ac:dyDescent="0.35">
      <c r="B1622" s="8" t="s">
        <v>1740</v>
      </c>
      <c r="C1622" s="8" t="s">
        <v>955</v>
      </c>
      <c r="D1622" s="8" t="s">
        <v>1991</v>
      </c>
      <c r="E1622" s="12" t="s">
        <v>218</v>
      </c>
      <c r="F1622" s="69"/>
      <c r="G1622" s="71">
        <v>3500</v>
      </c>
    </row>
    <row r="1623" spans="2:7" customFormat="1" ht="14.5" hidden="1" x14ac:dyDescent="0.35">
      <c r="B1623" s="8" t="s">
        <v>1740</v>
      </c>
      <c r="C1623" s="8" t="s">
        <v>1348</v>
      </c>
      <c r="D1623" s="8" t="s">
        <v>1992</v>
      </c>
      <c r="E1623" s="12" t="s">
        <v>218</v>
      </c>
      <c r="F1623" s="69"/>
      <c r="G1623" s="71">
        <v>3500</v>
      </c>
    </row>
    <row r="1624" spans="2:7" customFormat="1" ht="14.5" hidden="1" x14ac:dyDescent="0.35">
      <c r="B1624" s="8" t="s">
        <v>1740</v>
      </c>
      <c r="C1624" s="8" t="s">
        <v>959</v>
      </c>
      <c r="D1624" s="8" t="s">
        <v>1993</v>
      </c>
      <c r="E1624" s="12" t="s">
        <v>218</v>
      </c>
      <c r="F1624" s="69"/>
      <c r="G1624" s="71">
        <v>3500</v>
      </c>
    </row>
    <row r="1625" spans="2:7" customFormat="1" ht="14.5" hidden="1" x14ac:dyDescent="0.35">
      <c r="B1625" s="8" t="s">
        <v>1740</v>
      </c>
      <c r="C1625" s="8" t="s">
        <v>946</v>
      </c>
      <c r="D1625" s="8" t="s">
        <v>1994</v>
      </c>
      <c r="E1625" s="12" t="s">
        <v>218</v>
      </c>
      <c r="F1625" s="69"/>
      <c r="G1625" s="71">
        <v>3500</v>
      </c>
    </row>
    <row r="1626" spans="2:7" customFormat="1" ht="14.5" hidden="1" x14ac:dyDescent="0.35">
      <c r="B1626" s="8" t="s">
        <v>1740</v>
      </c>
      <c r="C1626" s="8" t="s">
        <v>951</v>
      </c>
      <c r="D1626" s="8" t="s">
        <v>1995</v>
      </c>
      <c r="E1626" s="12" t="s">
        <v>218</v>
      </c>
      <c r="F1626" s="69"/>
      <c r="G1626" s="71">
        <v>3500</v>
      </c>
    </row>
    <row r="1627" spans="2:7" customFormat="1" ht="14.5" hidden="1" x14ac:dyDescent="0.35">
      <c r="B1627" s="8" t="s">
        <v>1740</v>
      </c>
      <c r="C1627" s="8" t="s">
        <v>961</v>
      </c>
      <c r="D1627" s="8" t="s">
        <v>1996</v>
      </c>
      <c r="E1627" s="12" t="s">
        <v>218</v>
      </c>
      <c r="F1627" s="69"/>
      <c r="G1627" s="71">
        <v>3500</v>
      </c>
    </row>
    <row r="1628" spans="2:7" customFormat="1" ht="14.5" hidden="1" x14ac:dyDescent="0.35">
      <c r="B1628" s="8" t="s">
        <v>1740</v>
      </c>
      <c r="C1628" s="8" t="s">
        <v>961</v>
      </c>
      <c r="D1628" s="8" t="s">
        <v>1997</v>
      </c>
      <c r="E1628" s="12" t="s">
        <v>218</v>
      </c>
      <c r="F1628" s="69"/>
      <c r="G1628" s="71">
        <v>3500</v>
      </c>
    </row>
    <row r="1629" spans="2:7" customFormat="1" ht="14.5" hidden="1" x14ac:dyDescent="0.35">
      <c r="B1629" s="8" t="s">
        <v>1740</v>
      </c>
      <c r="C1629" s="8" t="s">
        <v>946</v>
      </c>
      <c r="D1629" s="8" t="s">
        <v>1998</v>
      </c>
      <c r="E1629" s="12" t="s">
        <v>218</v>
      </c>
      <c r="F1629" s="69"/>
      <c r="G1629" s="71">
        <v>3500</v>
      </c>
    </row>
    <row r="1630" spans="2:7" customFormat="1" ht="14.5" hidden="1" x14ac:dyDescent="0.35">
      <c r="B1630" s="8" t="s">
        <v>1740</v>
      </c>
      <c r="C1630" s="8" t="s">
        <v>946</v>
      </c>
      <c r="D1630" s="8" t="s">
        <v>1999</v>
      </c>
      <c r="E1630" s="12" t="s">
        <v>218</v>
      </c>
      <c r="F1630" s="69"/>
      <c r="G1630" s="71">
        <v>3500</v>
      </c>
    </row>
    <row r="1631" spans="2:7" customFormat="1" ht="14.5" hidden="1" x14ac:dyDescent="0.35">
      <c r="B1631" s="8" t="s">
        <v>1740</v>
      </c>
      <c r="C1631" s="8" t="s">
        <v>964</v>
      </c>
      <c r="D1631" s="8" t="s">
        <v>2000</v>
      </c>
      <c r="E1631" s="12" t="s">
        <v>218</v>
      </c>
      <c r="F1631" s="69"/>
      <c r="G1631" s="71">
        <v>3500</v>
      </c>
    </row>
    <row r="1632" spans="2:7" customFormat="1" ht="14.5" hidden="1" x14ac:dyDescent="0.35">
      <c r="B1632" s="8" t="s">
        <v>1740</v>
      </c>
      <c r="C1632" s="8" t="s">
        <v>953</v>
      </c>
      <c r="D1632" s="8" t="s">
        <v>2001</v>
      </c>
      <c r="E1632" s="12" t="s">
        <v>218</v>
      </c>
      <c r="F1632" s="69"/>
      <c r="G1632" s="71">
        <v>3500</v>
      </c>
    </row>
    <row r="1633" spans="2:7" customFormat="1" ht="14.5" hidden="1" x14ac:dyDescent="0.35">
      <c r="B1633" s="8" t="s">
        <v>1740</v>
      </c>
      <c r="C1633" s="8" t="s">
        <v>945</v>
      </c>
      <c r="D1633" s="8" t="s">
        <v>2002</v>
      </c>
      <c r="E1633" s="12" t="s">
        <v>218</v>
      </c>
      <c r="F1633" s="69"/>
      <c r="G1633" s="71">
        <v>3500</v>
      </c>
    </row>
    <row r="1634" spans="2:7" customFormat="1" ht="14.5" hidden="1" x14ac:dyDescent="0.35">
      <c r="B1634" s="8" t="s">
        <v>1740</v>
      </c>
      <c r="C1634" s="8" t="s">
        <v>951</v>
      </c>
      <c r="D1634" s="8" t="s">
        <v>2003</v>
      </c>
      <c r="E1634" s="12" t="s">
        <v>218</v>
      </c>
      <c r="F1634" s="69"/>
      <c r="G1634" s="71">
        <v>3500</v>
      </c>
    </row>
    <row r="1635" spans="2:7" customFormat="1" ht="14.5" hidden="1" x14ac:dyDescent="0.35">
      <c r="B1635" s="8" t="s">
        <v>1740</v>
      </c>
      <c r="C1635" s="8" t="s">
        <v>955</v>
      </c>
      <c r="D1635" s="8" t="s">
        <v>2004</v>
      </c>
      <c r="E1635" s="12" t="s">
        <v>218</v>
      </c>
      <c r="F1635" s="69"/>
      <c r="G1635" s="71">
        <v>1500</v>
      </c>
    </row>
    <row r="1636" spans="2:7" customFormat="1" ht="14.5" hidden="1" x14ac:dyDescent="0.35">
      <c r="B1636" s="8" t="s">
        <v>1740</v>
      </c>
      <c r="C1636" s="8" t="s">
        <v>957</v>
      </c>
      <c r="D1636" s="8" t="s">
        <v>2005</v>
      </c>
      <c r="E1636" s="12" t="s">
        <v>218</v>
      </c>
      <c r="F1636" s="69"/>
      <c r="G1636" s="71">
        <v>48000</v>
      </c>
    </row>
    <row r="1637" spans="2:7" customFormat="1" ht="14.5" hidden="1" x14ac:dyDescent="0.35">
      <c r="B1637" s="8" t="s">
        <v>1740</v>
      </c>
      <c r="C1637" s="8" t="s">
        <v>959</v>
      </c>
      <c r="D1637" s="8" t="s">
        <v>2006</v>
      </c>
      <c r="E1637" s="12" t="s">
        <v>218</v>
      </c>
      <c r="F1637" s="69"/>
      <c r="G1637" s="71"/>
    </row>
    <row r="1638" spans="2:7" customFormat="1" ht="14.5" hidden="1" x14ac:dyDescent="0.35">
      <c r="B1638" s="8" t="s">
        <v>1740</v>
      </c>
      <c r="C1638" s="8" t="s">
        <v>964</v>
      </c>
      <c r="D1638" s="8" t="s">
        <v>2007</v>
      </c>
      <c r="E1638" s="12" t="s">
        <v>218</v>
      </c>
      <c r="F1638" s="69"/>
      <c r="G1638" s="71">
        <v>3500</v>
      </c>
    </row>
    <row r="1639" spans="2:7" customFormat="1" ht="14.5" hidden="1" x14ac:dyDescent="0.35">
      <c r="B1639" s="8" t="s">
        <v>1740</v>
      </c>
      <c r="C1639" s="8" t="s">
        <v>945</v>
      </c>
      <c r="D1639" s="8" t="s">
        <v>2008</v>
      </c>
      <c r="E1639" s="12" t="s">
        <v>218</v>
      </c>
      <c r="F1639" s="69"/>
      <c r="G1639" s="71"/>
    </row>
    <row r="1640" spans="2:7" customFormat="1" ht="14.5" hidden="1" x14ac:dyDescent="0.35">
      <c r="B1640" s="8" t="s">
        <v>1740</v>
      </c>
      <c r="C1640" s="8" t="s">
        <v>961</v>
      </c>
      <c r="D1640" s="8" t="s">
        <v>2009</v>
      </c>
      <c r="E1640" s="12" t="s">
        <v>218</v>
      </c>
      <c r="F1640" s="69"/>
      <c r="G1640" s="71">
        <v>3500</v>
      </c>
    </row>
    <row r="1641" spans="2:7" customFormat="1" ht="14.5" hidden="1" x14ac:dyDescent="0.35">
      <c r="B1641" s="8" t="s">
        <v>1740</v>
      </c>
      <c r="C1641" s="8" t="s">
        <v>946</v>
      </c>
      <c r="D1641" s="8" t="s">
        <v>2010</v>
      </c>
      <c r="E1641" s="12" t="s">
        <v>218</v>
      </c>
      <c r="F1641" s="69"/>
      <c r="G1641" s="71"/>
    </row>
    <row r="1642" spans="2:7" customFormat="1" ht="14.5" hidden="1" x14ac:dyDescent="0.35">
      <c r="B1642" s="8" t="s">
        <v>1740</v>
      </c>
      <c r="C1642" s="8" t="s">
        <v>965</v>
      </c>
      <c r="D1642" s="8" t="s">
        <v>2011</v>
      </c>
      <c r="E1642" s="12" t="s">
        <v>218</v>
      </c>
      <c r="F1642" s="69"/>
      <c r="G1642" s="71">
        <v>3500</v>
      </c>
    </row>
    <row r="1643" spans="2:7" customFormat="1" ht="14.5" hidden="1" x14ac:dyDescent="0.35">
      <c r="B1643" s="8" t="s">
        <v>1740</v>
      </c>
      <c r="C1643" s="8" t="s">
        <v>951</v>
      </c>
      <c r="D1643" s="8" t="s">
        <v>2012</v>
      </c>
      <c r="E1643" s="12" t="s">
        <v>218</v>
      </c>
      <c r="F1643" s="69"/>
      <c r="G1643" s="71">
        <v>3500</v>
      </c>
    </row>
    <row r="1644" spans="2:7" customFormat="1" ht="14.5" hidden="1" x14ac:dyDescent="0.35">
      <c r="B1644" s="8" t="s">
        <v>1740</v>
      </c>
      <c r="C1644" s="8" t="s">
        <v>951</v>
      </c>
      <c r="D1644" s="8" t="s">
        <v>2013</v>
      </c>
      <c r="E1644" s="12" t="s">
        <v>218</v>
      </c>
      <c r="F1644" s="69"/>
      <c r="G1644" s="71">
        <v>3500</v>
      </c>
    </row>
    <row r="1645" spans="2:7" customFormat="1" ht="14.5" hidden="1" x14ac:dyDescent="0.35">
      <c r="B1645" s="8" t="s">
        <v>1740</v>
      </c>
      <c r="C1645" s="8" t="s">
        <v>952</v>
      </c>
      <c r="D1645" s="8" t="s">
        <v>2014</v>
      </c>
      <c r="E1645" s="12" t="s">
        <v>218</v>
      </c>
      <c r="F1645" s="69"/>
      <c r="G1645" s="71">
        <v>8500</v>
      </c>
    </row>
    <row r="1646" spans="2:7" customFormat="1" ht="14.5" hidden="1" x14ac:dyDescent="0.35">
      <c r="B1646" s="8" t="s">
        <v>1740</v>
      </c>
      <c r="C1646" s="8" t="s">
        <v>947</v>
      </c>
      <c r="D1646" s="8" t="s">
        <v>2015</v>
      </c>
      <c r="E1646" s="12" t="s">
        <v>218</v>
      </c>
      <c r="F1646" s="69"/>
      <c r="G1646" s="71">
        <v>3500</v>
      </c>
    </row>
    <row r="1647" spans="2:7" customFormat="1" ht="14.5" hidden="1" x14ac:dyDescent="0.35">
      <c r="B1647" s="8" t="s">
        <v>1740</v>
      </c>
      <c r="C1647" s="8" t="s">
        <v>963</v>
      </c>
      <c r="D1647" s="8" t="s">
        <v>2016</v>
      </c>
      <c r="E1647" s="12" t="s">
        <v>218</v>
      </c>
      <c r="F1647" s="69"/>
      <c r="G1647" s="71">
        <v>1500</v>
      </c>
    </row>
    <row r="1648" spans="2:7" customFormat="1" ht="14.5" hidden="1" x14ac:dyDescent="0.35">
      <c r="B1648" s="8" t="s">
        <v>1740</v>
      </c>
      <c r="C1648" s="8" t="s">
        <v>955</v>
      </c>
      <c r="D1648" s="8" t="s">
        <v>2017</v>
      </c>
      <c r="E1648" s="12" t="s">
        <v>218</v>
      </c>
      <c r="F1648" s="69"/>
      <c r="G1648" s="71">
        <v>3500</v>
      </c>
    </row>
    <row r="1649" spans="2:7" customFormat="1" ht="14.5" hidden="1" x14ac:dyDescent="0.35">
      <c r="B1649" s="8" t="s">
        <v>1740</v>
      </c>
      <c r="C1649" s="8" t="s">
        <v>959</v>
      </c>
      <c r="D1649" s="8" t="s">
        <v>2018</v>
      </c>
      <c r="E1649" s="12" t="s">
        <v>218</v>
      </c>
      <c r="F1649" s="69"/>
      <c r="G1649" s="71">
        <v>48000</v>
      </c>
    </row>
    <row r="1650" spans="2:7" customFormat="1" ht="14.5" hidden="1" x14ac:dyDescent="0.35">
      <c r="B1650" s="8" t="s">
        <v>1740</v>
      </c>
      <c r="C1650" s="8" t="s">
        <v>961</v>
      </c>
      <c r="D1650" s="8" t="s">
        <v>2019</v>
      </c>
      <c r="E1650" s="12" t="s">
        <v>218</v>
      </c>
      <c r="F1650" s="69"/>
      <c r="G1650" s="71">
        <v>3500</v>
      </c>
    </row>
    <row r="1651" spans="2:7" customFormat="1" ht="14.5" hidden="1" x14ac:dyDescent="0.35">
      <c r="B1651" s="8" t="s">
        <v>1740</v>
      </c>
      <c r="C1651" s="8" t="s">
        <v>945</v>
      </c>
      <c r="D1651" s="8" t="s">
        <v>2020</v>
      </c>
      <c r="E1651" s="12" t="s">
        <v>218</v>
      </c>
      <c r="F1651" s="69"/>
      <c r="G1651" s="71">
        <v>48000</v>
      </c>
    </row>
    <row r="1652" spans="2:7" customFormat="1" ht="14.5" hidden="1" x14ac:dyDescent="0.35">
      <c r="B1652" s="8" t="s">
        <v>1740</v>
      </c>
      <c r="C1652" s="8" t="s">
        <v>945</v>
      </c>
      <c r="D1652" s="8" t="s">
        <v>2021</v>
      </c>
      <c r="E1652" s="12" t="s">
        <v>218</v>
      </c>
      <c r="F1652" s="69"/>
      <c r="G1652" s="71">
        <v>48000</v>
      </c>
    </row>
    <row r="1653" spans="2:7" customFormat="1" ht="14.5" hidden="1" x14ac:dyDescent="0.35">
      <c r="B1653" s="8" t="s">
        <v>1740</v>
      </c>
      <c r="C1653" s="8" t="s">
        <v>964</v>
      </c>
      <c r="D1653" s="8" t="s">
        <v>2022</v>
      </c>
      <c r="E1653" s="12" t="s">
        <v>218</v>
      </c>
      <c r="F1653" s="69"/>
      <c r="G1653" s="71">
        <v>3500</v>
      </c>
    </row>
    <row r="1654" spans="2:7" customFormat="1" ht="14.5" hidden="1" x14ac:dyDescent="0.35">
      <c r="B1654" s="8" t="s">
        <v>1740</v>
      </c>
      <c r="C1654" s="8" t="s">
        <v>951</v>
      </c>
      <c r="D1654" s="8" t="s">
        <v>2023</v>
      </c>
      <c r="E1654" s="12" t="s">
        <v>218</v>
      </c>
      <c r="F1654" s="69"/>
      <c r="G1654" s="71">
        <v>3500</v>
      </c>
    </row>
    <row r="1655" spans="2:7" customFormat="1" ht="14.5" hidden="1" x14ac:dyDescent="0.35">
      <c r="B1655" s="8" t="s">
        <v>1740</v>
      </c>
      <c r="C1655" s="8" t="s">
        <v>964</v>
      </c>
      <c r="D1655" s="8" t="s">
        <v>2024</v>
      </c>
      <c r="E1655" s="12" t="s">
        <v>218</v>
      </c>
      <c r="F1655" s="69"/>
      <c r="G1655" s="71">
        <v>3500</v>
      </c>
    </row>
    <row r="1656" spans="2:7" customFormat="1" ht="14.5" hidden="1" x14ac:dyDescent="0.35">
      <c r="B1656" s="8" t="s">
        <v>1740</v>
      </c>
      <c r="C1656" s="8" t="s">
        <v>945</v>
      </c>
      <c r="D1656" s="8" t="s">
        <v>2025</v>
      </c>
      <c r="E1656" s="12" t="s">
        <v>218</v>
      </c>
      <c r="F1656" s="69"/>
      <c r="G1656" s="71">
        <v>3500</v>
      </c>
    </row>
    <row r="1657" spans="2:7" customFormat="1" ht="14.5" hidden="1" x14ac:dyDescent="0.35">
      <c r="B1657" s="8" t="s">
        <v>1740</v>
      </c>
      <c r="C1657" s="8" t="s">
        <v>951</v>
      </c>
      <c r="D1657" s="8" t="s">
        <v>2026</v>
      </c>
      <c r="E1657" s="12" t="s">
        <v>218</v>
      </c>
      <c r="F1657" s="69"/>
      <c r="G1657" s="71">
        <v>3500</v>
      </c>
    </row>
    <row r="1658" spans="2:7" customFormat="1" ht="14.5" hidden="1" x14ac:dyDescent="0.35">
      <c r="B1658" s="8" t="s">
        <v>1740</v>
      </c>
      <c r="C1658" s="8" t="s">
        <v>965</v>
      </c>
      <c r="D1658" s="8" t="s">
        <v>2027</v>
      </c>
      <c r="E1658" s="12" t="s">
        <v>218</v>
      </c>
      <c r="F1658" s="69"/>
      <c r="G1658" s="71">
        <v>3500</v>
      </c>
    </row>
    <row r="1659" spans="2:7" customFormat="1" ht="14.5" hidden="1" x14ac:dyDescent="0.35">
      <c r="B1659" s="8" t="s">
        <v>1740</v>
      </c>
      <c r="C1659" s="8" t="s">
        <v>949</v>
      </c>
      <c r="D1659" s="8" t="s">
        <v>2028</v>
      </c>
      <c r="E1659" s="12" t="s">
        <v>218</v>
      </c>
      <c r="F1659" s="69"/>
      <c r="G1659" s="71">
        <v>296000</v>
      </c>
    </row>
    <row r="1660" spans="2:7" customFormat="1" ht="14.5" hidden="1" x14ac:dyDescent="0.35">
      <c r="B1660" s="8" t="s">
        <v>1740</v>
      </c>
      <c r="C1660" s="8" t="s">
        <v>946</v>
      </c>
      <c r="D1660" s="8" t="s">
        <v>2029</v>
      </c>
      <c r="E1660" s="12" t="s">
        <v>218</v>
      </c>
      <c r="F1660" s="69"/>
      <c r="G1660" s="71"/>
    </row>
    <row r="1661" spans="2:7" customFormat="1" ht="14.5" hidden="1" x14ac:dyDescent="0.35">
      <c r="B1661" s="8" t="s">
        <v>1740</v>
      </c>
      <c r="C1661" s="8" t="s">
        <v>949</v>
      </c>
      <c r="D1661" s="8" t="s">
        <v>2030</v>
      </c>
      <c r="E1661" s="12" t="s">
        <v>218</v>
      </c>
      <c r="F1661" s="69"/>
      <c r="G1661" s="71">
        <v>3500</v>
      </c>
    </row>
    <row r="1662" spans="2:7" customFormat="1" ht="14.5" hidden="1" x14ac:dyDescent="0.35">
      <c r="B1662" s="8" t="s">
        <v>1740</v>
      </c>
      <c r="C1662" s="8" t="s">
        <v>947</v>
      </c>
      <c r="D1662" s="8" t="s">
        <v>2031</v>
      </c>
      <c r="E1662" s="12" t="s">
        <v>218</v>
      </c>
      <c r="F1662" s="69"/>
      <c r="G1662" s="71">
        <v>3500</v>
      </c>
    </row>
    <row r="1663" spans="2:7" customFormat="1" ht="14.5" hidden="1" x14ac:dyDescent="0.35">
      <c r="B1663" s="8" t="s">
        <v>1740</v>
      </c>
      <c r="C1663" s="8" t="s">
        <v>946</v>
      </c>
      <c r="D1663" s="8" t="s">
        <v>2032</v>
      </c>
      <c r="E1663" s="12" t="s">
        <v>218</v>
      </c>
      <c r="F1663" s="69"/>
      <c r="G1663" s="71"/>
    </row>
    <row r="1664" spans="2:7" customFormat="1" ht="14.5" hidden="1" x14ac:dyDescent="0.35">
      <c r="B1664" s="8" t="s">
        <v>1740</v>
      </c>
      <c r="C1664" s="8" t="s">
        <v>949</v>
      </c>
      <c r="D1664" s="8" t="s">
        <v>2033</v>
      </c>
      <c r="E1664" s="12" t="s">
        <v>218</v>
      </c>
      <c r="F1664" s="69"/>
      <c r="G1664" s="71"/>
    </row>
    <row r="1665" spans="2:7" customFormat="1" ht="14.5" hidden="1" x14ac:dyDescent="0.35">
      <c r="B1665" s="8" t="s">
        <v>1740</v>
      </c>
      <c r="C1665" s="8" t="s">
        <v>947</v>
      </c>
      <c r="D1665" s="8" t="s">
        <v>2034</v>
      </c>
      <c r="E1665" s="12" t="s">
        <v>218</v>
      </c>
      <c r="F1665" s="69"/>
      <c r="G1665" s="71">
        <v>48000</v>
      </c>
    </row>
    <row r="1666" spans="2:7" customFormat="1" ht="14.5" hidden="1" x14ac:dyDescent="0.35">
      <c r="B1666" s="8" t="s">
        <v>1740</v>
      </c>
      <c r="C1666" s="8" t="s">
        <v>951</v>
      </c>
      <c r="D1666" s="8" t="s">
        <v>2035</v>
      </c>
      <c r="E1666" s="12" t="s">
        <v>218</v>
      </c>
      <c r="F1666" s="69"/>
      <c r="G1666" s="71">
        <v>48000</v>
      </c>
    </row>
    <row r="1667" spans="2:7" customFormat="1" ht="14.5" hidden="1" x14ac:dyDescent="0.35">
      <c r="B1667" s="8" t="s">
        <v>1740</v>
      </c>
      <c r="C1667" s="8" t="s">
        <v>949</v>
      </c>
      <c r="D1667" s="8" t="s">
        <v>2036</v>
      </c>
      <c r="E1667" s="12" t="s">
        <v>218</v>
      </c>
      <c r="F1667" s="69"/>
      <c r="G1667" s="71">
        <v>48000</v>
      </c>
    </row>
    <row r="1668" spans="2:7" customFormat="1" ht="14.5" hidden="1" x14ac:dyDescent="0.35">
      <c r="B1668" s="8" t="s">
        <v>1740</v>
      </c>
      <c r="C1668" s="8" t="s">
        <v>946</v>
      </c>
      <c r="D1668" s="8" t="s">
        <v>2037</v>
      </c>
      <c r="E1668" s="12" t="s">
        <v>218</v>
      </c>
      <c r="F1668" s="69"/>
      <c r="G1668" s="71"/>
    </row>
    <row r="1669" spans="2:7" customFormat="1" ht="14.5" hidden="1" x14ac:dyDescent="0.35">
      <c r="B1669" s="8" t="s">
        <v>1740</v>
      </c>
      <c r="C1669" s="8" t="s">
        <v>967</v>
      </c>
      <c r="D1669" s="8" t="s">
        <v>2038</v>
      </c>
      <c r="E1669" s="12" t="s">
        <v>218</v>
      </c>
      <c r="F1669" s="69"/>
      <c r="G1669" s="71">
        <v>98000</v>
      </c>
    </row>
    <row r="1670" spans="2:7" customFormat="1" ht="14.5" hidden="1" x14ac:dyDescent="0.35">
      <c r="B1670" s="8" t="s">
        <v>1740</v>
      </c>
      <c r="C1670" s="8" t="s">
        <v>954</v>
      </c>
      <c r="D1670" s="8" t="s">
        <v>2039</v>
      </c>
      <c r="E1670" s="12" t="s">
        <v>218</v>
      </c>
      <c r="F1670" s="69"/>
      <c r="G1670" s="71">
        <v>3500</v>
      </c>
    </row>
    <row r="1671" spans="2:7" customFormat="1" ht="14.5" hidden="1" x14ac:dyDescent="0.35">
      <c r="B1671" s="8" t="s">
        <v>1740</v>
      </c>
      <c r="C1671" s="8" t="s">
        <v>961</v>
      </c>
      <c r="D1671" s="8" t="s">
        <v>2040</v>
      </c>
      <c r="E1671" s="12" t="s">
        <v>218</v>
      </c>
      <c r="F1671" s="69"/>
      <c r="G1671" s="71">
        <v>3500</v>
      </c>
    </row>
    <row r="1672" spans="2:7" customFormat="1" ht="14.5" hidden="1" x14ac:dyDescent="0.35">
      <c r="B1672" s="8" t="s">
        <v>1740</v>
      </c>
      <c r="C1672" s="8" t="s">
        <v>951</v>
      </c>
      <c r="D1672" s="8" t="s">
        <v>2041</v>
      </c>
      <c r="E1672" s="12" t="s">
        <v>218</v>
      </c>
      <c r="F1672" s="69"/>
      <c r="G1672" s="71">
        <v>3500</v>
      </c>
    </row>
    <row r="1673" spans="2:7" customFormat="1" ht="14.5" hidden="1" x14ac:dyDescent="0.35">
      <c r="B1673" s="8" t="s">
        <v>1740</v>
      </c>
      <c r="C1673" s="8" t="s">
        <v>965</v>
      </c>
      <c r="D1673" s="8" t="s">
        <v>2042</v>
      </c>
      <c r="E1673" s="12" t="s">
        <v>218</v>
      </c>
      <c r="F1673" s="69"/>
      <c r="G1673" s="71">
        <v>3500</v>
      </c>
    </row>
    <row r="1674" spans="2:7" customFormat="1" ht="14.5" hidden="1" x14ac:dyDescent="0.35">
      <c r="B1674" s="8" t="s">
        <v>1740</v>
      </c>
      <c r="C1674" s="8" t="s">
        <v>963</v>
      </c>
      <c r="D1674" s="8" t="s">
        <v>2923</v>
      </c>
      <c r="E1674" s="12" t="s">
        <v>218</v>
      </c>
      <c r="F1674" s="69"/>
      <c r="G1674" s="71">
        <v>1500</v>
      </c>
    </row>
    <row r="1675" spans="2:7" customFormat="1" ht="14.5" hidden="1" x14ac:dyDescent="0.35">
      <c r="B1675" s="8" t="s">
        <v>1740</v>
      </c>
      <c r="C1675" s="8" t="s">
        <v>947</v>
      </c>
      <c r="D1675" s="8" t="s">
        <v>2043</v>
      </c>
      <c r="E1675" s="12" t="s">
        <v>218</v>
      </c>
      <c r="F1675" s="69"/>
      <c r="G1675" s="71">
        <v>1500</v>
      </c>
    </row>
    <row r="1676" spans="2:7" customFormat="1" ht="14.5" hidden="1" x14ac:dyDescent="0.35">
      <c r="B1676" s="8" t="s">
        <v>1740</v>
      </c>
      <c r="C1676" s="8" t="s">
        <v>947</v>
      </c>
      <c r="D1676" s="8" t="s">
        <v>2044</v>
      </c>
      <c r="E1676" s="12" t="s">
        <v>218</v>
      </c>
      <c r="F1676" s="69"/>
      <c r="G1676" s="71">
        <v>1500</v>
      </c>
    </row>
    <row r="1677" spans="2:7" customFormat="1" ht="14.5" hidden="1" x14ac:dyDescent="0.35">
      <c r="B1677" s="8" t="s">
        <v>1740</v>
      </c>
      <c r="C1677" s="8" t="s">
        <v>947</v>
      </c>
      <c r="D1677" s="8" t="s">
        <v>2045</v>
      </c>
      <c r="E1677" s="12" t="s">
        <v>218</v>
      </c>
      <c r="F1677" s="69"/>
      <c r="G1677" s="71">
        <v>1500</v>
      </c>
    </row>
    <row r="1678" spans="2:7" customFormat="1" ht="14.5" hidden="1" x14ac:dyDescent="0.35">
      <c r="B1678" s="8" t="s">
        <v>1740</v>
      </c>
      <c r="C1678" s="8" t="s">
        <v>947</v>
      </c>
      <c r="D1678" s="8" t="s">
        <v>2046</v>
      </c>
      <c r="E1678" s="12" t="s">
        <v>218</v>
      </c>
      <c r="F1678" s="69"/>
      <c r="G1678" s="71">
        <v>1500</v>
      </c>
    </row>
    <row r="1679" spans="2:7" customFormat="1" ht="14.5" hidden="1" x14ac:dyDescent="0.35">
      <c r="B1679" s="8" t="s">
        <v>1740</v>
      </c>
      <c r="C1679" s="8" t="s">
        <v>945</v>
      </c>
      <c r="D1679" s="8" t="s">
        <v>2047</v>
      </c>
      <c r="E1679" s="12" t="s">
        <v>218</v>
      </c>
      <c r="F1679" s="69"/>
      <c r="G1679" s="71">
        <v>48000</v>
      </c>
    </row>
    <row r="1680" spans="2:7" customFormat="1" ht="14.5" hidden="1" x14ac:dyDescent="0.35">
      <c r="B1680" s="8" t="s">
        <v>1740</v>
      </c>
      <c r="C1680" s="8" t="s">
        <v>951</v>
      </c>
      <c r="D1680" s="8" t="s">
        <v>2048</v>
      </c>
      <c r="E1680" s="12" t="s">
        <v>218</v>
      </c>
      <c r="F1680" s="69"/>
      <c r="G1680" s="71">
        <v>1500</v>
      </c>
    </row>
    <row r="1681" spans="2:7" customFormat="1" ht="14.5" hidden="1" x14ac:dyDescent="0.35">
      <c r="B1681" s="8" t="s">
        <v>1740</v>
      </c>
      <c r="C1681" s="8" t="s">
        <v>963</v>
      </c>
      <c r="D1681" s="8" t="s">
        <v>2049</v>
      </c>
      <c r="E1681" s="12" t="s">
        <v>218</v>
      </c>
      <c r="F1681" s="69"/>
      <c r="G1681" s="71">
        <v>3500</v>
      </c>
    </row>
    <row r="1682" spans="2:7" customFormat="1" ht="14.5" hidden="1" x14ac:dyDescent="0.35">
      <c r="B1682" s="8" t="s">
        <v>1740</v>
      </c>
      <c r="C1682" s="8" t="s">
        <v>967</v>
      </c>
      <c r="D1682" s="8" t="s">
        <v>2050</v>
      </c>
      <c r="E1682" s="12" t="s">
        <v>218</v>
      </c>
      <c r="F1682" s="69"/>
      <c r="G1682" s="71">
        <v>3500</v>
      </c>
    </row>
    <row r="1683" spans="2:7" customFormat="1" ht="14.5" hidden="1" x14ac:dyDescent="0.35">
      <c r="B1683" s="8" t="s">
        <v>1740</v>
      </c>
      <c r="C1683" s="8" t="s">
        <v>949</v>
      </c>
      <c r="D1683" s="8" t="s">
        <v>2051</v>
      </c>
      <c r="E1683" s="12" t="s">
        <v>218</v>
      </c>
      <c r="F1683" s="69"/>
      <c r="G1683" s="71">
        <v>3500</v>
      </c>
    </row>
    <row r="1684" spans="2:7" customFormat="1" ht="14.5" hidden="1" x14ac:dyDescent="0.35">
      <c r="B1684" s="8" t="s">
        <v>1740</v>
      </c>
      <c r="C1684" s="8" t="s">
        <v>946</v>
      </c>
      <c r="D1684" s="8" t="s">
        <v>2052</v>
      </c>
      <c r="E1684" s="12" t="s">
        <v>218</v>
      </c>
      <c r="F1684" s="69"/>
      <c r="G1684" s="71">
        <v>3500</v>
      </c>
    </row>
    <row r="1685" spans="2:7" customFormat="1" ht="14.5" hidden="1" x14ac:dyDescent="0.35">
      <c r="B1685" s="8" t="s">
        <v>1740</v>
      </c>
      <c r="C1685" s="8" t="s">
        <v>951</v>
      </c>
      <c r="D1685" s="8" t="s">
        <v>2053</v>
      </c>
      <c r="E1685" s="12" t="s">
        <v>218</v>
      </c>
      <c r="F1685" s="69"/>
      <c r="G1685" s="71">
        <v>3500</v>
      </c>
    </row>
    <row r="1686" spans="2:7" customFormat="1" ht="14.5" hidden="1" x14ac:dyDescent="0.35">
      <c r="B1686" s="8" t="s">
        <v>1740</v>
      </c>
      <c r="C1686" s="8" t="s">
        <v>951</v>
      </c>
      <c r="D1686" s="8" t="s">
        <v>2054</v>
      </c>
      <c r="E1686" s="12" t="s">
        <v>218</v>
      </c>
      <c r="F1686" s="69"/>
      <c r="G1686" s="71"/>
    </row>
    <row r="1687" spans="2:7" customFormat="1" ht="14.5" hidden="1" x14ac:dyDescent="0.35">
      <c r="B1687" s="8" t="s">
        <v>1740</v>
      </c>
      <c r="C1687" s="8" t="s">
        <v>951</v>
      </c>
      <c r="D1687" s="8" t="s">
        <v>2055</v>
      </c>
      <c r="E1687" s="12" t="s">
        <v>218</v>
      </c>
      <c r="F1687" s="69"/>
      <c r="G1687" s="71">
        <v>1500</v>
      </c>
    </row>
    <row r="1688" spans="2:7" customFormat="1" ht="14.5" hidden="1" x14ac:dyDescent="0.35">
      <c r="B1688" s="8" t="s">
        <v>1740</v>
      </c>
      <c r="C1688" s="8" t="s">
        <v>946</v>
      </c>
      <c r="D1688" s="8" t="s">
        <v>2056</v>
      </c>
      <c r="E1688" s="12" t="s">
        <v>218</v>
      </c>
      <c r="F1688" s="69"/>
      <c r="G1688" s="71">
        <v>3500</v>
      </c>
    </row>
    <row r="1689" spans="2:7" customFormat="1" ht="14.5" hidden="1" x14ac:dyDescent="0.35">
      <c r="B1689" s="8" t="s">
        <v>1740</v>
      </c>
      <c r="C1689" s="8" t="s">
        <v>965</v>
      </c>
      <c r="D1689" s="8" t="s">
        <v>2057</v>
      </c>
      <c r="E1689" s="12" t="s">
        <v>218</v>
      </c>
      <c r="F1689" s="69"/>
      <c r="G1689" s="71">
        <v>3500</v>
      </c>
    </row>
    <row r="1690" spans="2:7" customFormat="1" ht="14.5" hidden="1" x14ac:dyDescent="0.35">
      <c r="B1690" s="8" t="s">
        <v>1740</v>
      </c>
      <c r="C1690" s="8" t="s">
        <v>951</v>
      </c>
      <c r="D1690" s="8" t="s">
        <v>2058</v>
      </c>
      <c r="E1690" s="12" t="s">
        <v>218</v>
      </c>
      <c r="F1690" s="69"/>
      <c r="G1690" s="71">
        <v>5000</v>
      </c>
    </row>
    <row r="1691" spans="2:7" customFormat="1" ht="14.5" hidden="1" x14ac:dyDescent="0.35">
      <c r="B1691" s="8" t="s">
        <v>1740</v>
      </c>
      <c r="C1691" s="8" t="s">
        <v>949</v>
      </c>
      <c r="D1691" s="8" t="s">
        <v>2059</v>
      </c>
      <c r="E1691" s="12" t="s">
        <v>218</v>
      </c>
      <c r="F1691" s="69"/>
      <c r="G1691" s="71">
        <v>1500</v>
      </c>
    </row>
    <row r="1692" spans="2:7" customFormat="1" ht="14.5" hidden="1" x14ac:dyDescent="0.35">
      <c r="B1692" s="8" t="s">
        <v>1740</v>
      </c>
      <c r="C1692" s="8" t="s">
        <v>951</v>
      </c>
      <c r="D1692" s="8" t="s">
        <v>2060</v>
      </c>
      <c r="E1692" s="12" t="s">
        <v>218</v>
      </c>
      <c r="F1692" s="69"/>
      <c r="G1692" s="71">
        <v>3500</v>
      </c>
    </row>
    <row r="1693" spans="2:7" customFormat="1" ht="14.5" hidden="1" x14ac:dyDescent="0.35">
      <c r="B1693" s="8" t="s">
        <v>1740</v>
      </c>
      <c r="C1693" s="8" t="s">
        <v>951</v>
      </c>
      <c r="D1693" s="8" t="s">
        <v>2061</v>
      </c>
      <c r="E1693" s="12" t="s">
        <v>218</v>
      </c>
      <c r="F1693" s="69"/>
      <c r="G1693" s="71">
        <v>3500</v>
      </c>
    </row>
    <row r="1694" spans="2:7" customFormat="1" ht="14.5" hidden="1" x14ac:dyDescent="0.35">
      <c r="B1694" s="8" t="s">
        <v>1740</v>
      </c>
      <c r="C1694" s="8" t="s">
        <v>949</v>
      </c>
      <c r="D1694" s="8" t="s">
        <v>2062</v>
      </c>
      <c r="E1694" s="12" t="s">
        <v>218</v>
      </c>
      <c r="F1694" s="69"/>
      <c r="G1694" s="71">
        <v>48000</v>
      </c>
    </row>
    <row r="1695" spans="2:7" customFormat="1" ht="14.5" hidden="1" x14ac:dyDescent="0.35">
      <c r="B1695" s="8" t="s">
        <v>1740</v>
      </c>
      <c r="C1695" s="8" t="s">
        <v>951</v>
      </c>
      <c r="D1695" s="8" t="s">
        <v>2063</v>
      </c>
      <c r="E1695" s="12" t="s">
        <v>218</v>
      </c>
      <c r="F1695" s="69"/>
      <c r="G1695" s="71">
        <v>3500</v>
      </c>
    </row>
    <row r="1696" spans="2:7" customFormat="1" ht="14.5" hidden="1" x14ac:dyDescent="0.35">
      <c r="B1696" s="8" t="s">
        <v>1740</v>
      </c>
      <c r="C1696" s="8" t="s">
        <v>951</v>
      </c>
      <c r="D1696" s="8" t="s">
        <v>2064</v>
      </c>
      <c r="E1696" s="12" t="s">
        <v>218</v>
      </c>
      <c r="F1696" s="69"/>
      <c r="G1696" s="71">
        <v>3500</v>
      </c>
    </row>
    <row r="1697" spans="2:7" customFormat="1" ht="14.5" hidden="1" x14ac:dyDescent="0.35">
      <c r="B1697" s="8" t="s">
        <v>1740</v>
      </c>
      <c r="C1697" s="8" t="s">
        <v>959</v>
      </c>
      <c r="D1697" s="8" t="s">
        <v>2065</v>
      </c>
      <c r="E1697" s="12" t="s">
        <v>218</v>
      </c>
      <c r="F1697" s="69"/>
      <c r="G1697" s="71">
        <v>3500</v>
      </c>
    </row>
    <row r="1698" spans="2:7" customFormat="1" ht="14.5" hidden="1" x14ac:dyDescent="0.35">
      <c r="B1698" s="8" t="s">
        <v>1740</v>
      </c>
      <c r="C1698" s="8" t="s">
        <v>951</v>
      </c>
      <c r="D1698" s="8" t="s">
        <v>2066</v>
      </c>
      <c r="E1698" s="12" t="s">
        <v>218</v>
      </c>
      <c r="F1698" s="69"/>
      <c r="G1698" s="71">
        <v>3500</v>
      </c>
    </row>
    <row r="1699" spans="2:7" customFormat="1" ht="14.5" hidden="1" x14ac:dyDescent="0.35">
      <c r="B1699" s="8" t="s">
        <v>1740</v>
      </c>
      <c r="C1699" s="8" t="s">
        <v>949</v>
      </c>
      <c r="D1699" s="8" t="s">
        <v>2067</v>
      </c>
      <c r="E1699" s="12" t="s">
        <v>218</v>
      </c>
      <c r="F1699" s="69"/>
      <c r="G1699" s="71"/>
    </row>
    <row r="1700" spans="2:7" customFormat="1" ht="14.5" hidden="1" x14ac:dyDescent="0.35">
      <c r="B1700" s="8" t="s">
        <v>1740</v>
      </c>
      <c r="C1700" s="8" t="s">
        <v>946</v>
      </c>
      <c r="D1700" s="8" t="s">
        <v>2068</v>
      </c>
      <c r="E1700" s="12" t="s">
        <v>218</v>
      </c>
      <c r="F1700" s="69"/>
      <c r="G1700" s="71">
        <v>3500</v>
      </c>
    </row>
    <row r="1701" spans="2:7" customFormat="1" ht="14.5" hidden="1" x14ac:dyDescent="0.35">
      <c r="B1701" s="8" t="s">
        <v>1740</v>
      </c>
      <c r="C1701" s="8" t="s">
        <v>949</v>
      </c>
      <c r="D1701" s="8" t="s">
        <v>2069</v>
      </c>
      <c r="E1701" s="12" t="s">
        <v>218</v>
      </c>
      <c r="F1701" s="69"/>
      <c r="G1701" s="71">
        <v>3500</v>
      </c>
    </row>
    <row r="1702" spans="2:7" customFormat="1" ht="14.5" hidden="1" x14ac:dyDescent="0.35">
      <c r="B1702" s="8" t="s">
        <v>1740</v>
      </c>
      <c r="C1702" s="8" t="s">
        <v>945</v>
      </c>
      <c r="D1702" s="8" t="s">
        <v>2070</v>
      </c>
      <c r="E1702" s="12" t="s">
        <v>218</v>
      </c>
      <c r="F1702" s="69"/>
      <c r="G1702" s="71">
        <v>5000</v>
      </c>
    </row>
    <row r="1703" spans="2:7" customFormat="1" ht="14.5" hidden="1" x14ac:dyDescent="0.35">
      <c r="B1703" s="8" t="s">
        <v>1740</v>
      </c>
      <c r="C1703" s="8" t="s">
        <v>946</v>
      </c>
      <c r="D1703" s="8" t="s">
        <v>2071</v>
      </c>
      <c r="E1703" s="12" t="s">
        <v>218</v>
      </c>
      <c r="F1703" s="69"/>
      <c r="G1703" s="71">
        <v>3500</v>
      </c>
    </row>
    <row r="1704" spans="2:7" customFormat="1" ht="14.5" hidden="1" x14ac:dyDescent="0.35">
      <c r="B1704" s="8" t="s">
        <v>1740</v>
      </c>
      <c r="C1704" s="8" t="s">
        <v>955</v>
      </c>
      <c r="D1704" s="8" t="s">
        <v>2072</v>
      </c>
      <c r="E1704" s="12" t="s">
        <v>218</v>
      </c>
      <c r="F1704" s="69"/>
      <c r="G1704" s="71">
        <v>98000</v>
      </c>
    </row>
    <row r="1705" spans="2:7" customFormat="1" ht="14.5" hidden="1" x14ac:dyDescent="0.35">
      <c r="B1705" s="8" t="s">
        <v>1740</v>
      </c>
      <c r="C1705" s="8" t="s">
        <v>945</v>
      </c>
      <c r="D1705" s="8" t="s">
        <v>2073</v>
      </c>
      <c r="E1705" s="12" t="s">
        <v>218</v>
      </c>
      <c r="F1705" s="69"/>
      <c r="G1705" s="71"/>
    </row>
    <row r="1706" spans="2:7" customFormat="1" ht="14.5" hidden="1" x14ac:dyDescent="0.35">
      <c r="B1706" s="8" t="s">
        <v>1740</v>
      </c>
      <c r="C1706" s="8" t="s">
        <v>965</v>
      </c>
      <c r="D1706" s="8" t="s">
        <v>2074</v>
      </c>
      <c r="E1706" s="12" t="s">
        <v>218</v>
      </c>
      <c r="F1706" s="69"/>
      <c r="G1706" s="71">
        <v>3500</v>
      </c>
    </row>
    <row r="1707" spans="2:7" customFormat="1" ht="14.5" hidden="1" x14ac:dyDescent="0.35">
      <c r="B1707" s="8" t="s">
        <v>1740</v>
      </c>
      <c r="C1707" s="8" t="s">
        <v>953</v>
      </c>
      <c r="D1707" s="8" t="s">
        <v>2075</v>
      </c>
      <c r="E1707" s="12" t="s">
        <v>218</v>
      </c>
      <c r="F1707" s="69"/>
      <c r="G1707" s="71">
        <v>3500</v>
      </c>
    </row>
    <row r="1708" spans="2:7" customFormat="1" ht="14.5" hidden="1" x14ac:dyDescent="0.35">
      <c r="B1708" s="8" t="s">
        <v>1740</v>
      </c>
      <c r="C1708" s="8" t="s">
        <v>947</v>
      </c>
      <c r="D1708" s="8" t="s">
        <v>2076</v>
      </c>
      <c r="E1708" s="12" t="s">
        <v>218</v>
      </c>
      <c r="F1708" s="69"/>
      <c r="G1708" s="71">
        <v>1500</v>
      </c>
    </row>
    <row r="1709" spans="2:7" customFormat="1" ht="14.5" hidden="1" x14ac:dyDescent="0.35">
      <c r="B1709" s="8" t="s">
        <v>1740</v>
      </c>
      <c r="C1709" s="8" t="s">
        <v>951</v>
      </c>
      <c r="D1709" s="8" t="s">
        <v>2077</v>
      </c>
      <c r="E1709" s="12" t="s">
        <v>218</v>
      </c>
      <c r="F1709" s="69"/>
      <c r="G1709" s="71">
        <v>3500</v>
      </c>
    </row>
    <row r="1710" spans="2:7" customFormat="1" ht="14.5" hidden="1" x14ac:dyDescent="0.35">
      <c r="B1710" s="8" t="s">
        <v>1740</v>
      </c>
      <c r="C1710" s="8" t="s">
        <v>945</v>
      </c>
      <c r="D1710" s="8" t="s">
        <v>2078</v>
      </c>
      <c r="E1710" s="12" t="s">
        <v>218</v>
      </c>
      <c r="F1710" s="69"/>
      <c r="G1710" s="71">
        <v>3500</v>
      </c>
    </row>
    <row r="1711" spans="2:7" customFormat="1" ht="14.5" hidden="1" x14ac:dyDescent="0.35">
      <c r="B1711" s="8" t="s">
        <v>1740</v>
      </c>
      <c r="C1711" s="8" t="s">
        <v>1348</v>
      </c>
      <c r="D1711" s="8" t="s">
        <v>2079</v>
      </c>
      <c r="E1711" s="12" t="s">
        <v>218</v>
      </c>
      <c r="F1711" s="69"/>
      <c r="G1711" s="71">
        <v>3500</v>
      </c>
    </row>
    <row r="1712" spans="2:7" customFormat="1" ht="14.5" hidden="1" x14ac:dyDescent="0.35">
      <c r="B1712" s="8" t="s">
        <v>1740</v>
      </c>
      <c r="C1712" s="8" t="s">
        <v>951</v>
      </c>
      <c r="D1712" s="8" t="s">
        <v>2080</v>
      </c>
      <c r="E1712" s="12" t="s">
        <v>218</v>
      </c>
      <c r="F1712" s="69"/>
      <c r="G1712" s="71">
        <v>1500</v>
      </c>
    </row>
    <row r="1713" spans="2:7" customFormat="1" ht="14.5" hidden="1" x14ac:dyDescent="0.35">
      <c r="B1713" s="8" t="s">
        <v>1740</v>
      </c>
      <c r="C1713" s="8" t="s">
        <v>951</v>
      </c>
      <c r="D1713" s="8" t="s">
        <v>2081</v>
      </c>
      <c r="E1713" s="12" t="s">
        <v>218</v>
      </c>
      <c r="F1713" s="69"/>
      <c r="G1713" s="71">
        <v>1500</v>
      </c>
    </row>
    <row r="1714" spans="2:7" customFormat="1" ht="14.5" hidden="1" x14ac:dyDescent="0.35">
      <c r="B1714" s="8" t="s">
        <v>1740</v>
      </c>
      <c r="C1714" s="8" t="s">
        <v>951</v>
      </c>
      <c r="D1714" s="8" t="s">
        <v>2082</v>
      </c>
      <c r="E1714" s="12" t="s">
        <v>218</v>
      </c>
      <c r="F1714" s="69"/>
      <c r="G1714" s="71">
        <v>1500</v>
      </c>
    </row>
    <row r="1715" spans="2:7" customFormat="1" ht="14.5" hidden="1" x14ac:dyDescent="0.35">
      <c r="B1715" s="8" t="s">
        <v>1740</v>
      </c>
      <c r="C1715" s="8" t="s">
        <v>951</v>
      </c>
      <c r="D1715" s="8" t="s">
        <v>2083</v>
      </c>
      <c r="E1715" s="12" t="s">
        <v>218</v>
      </c>
      <c r="F1715" s="69"/>
      <c r="G1715" s="71">
        <v>1500</v>
      </c>
    </row>
    <row r="1716" spans="2:7" customFormat="1" ht="14.5" hidden="1" x14ac:dyDescent="0.35">
      <c r="B1716" s="8" t="s">
        <v>1740</v>
      </c>
      <c r="C1716" s="8" t="s">
        <v>951</v>
      </c>
      <c r="D1716" s="8" t="s">
        <v>2084</v>
      </c>
      <c r="E1716" s="12" t="s">
        <v>218</v>
      </c>
      <c r="F1716" s="69"/>
      <c r="G1716" s="71">
        <v>3500</v>
      </c>
    </row>
    <row r="1717" spans="2:7" customFormat="1" ht="14.5" hidden="1" x14ac:dyDescent="0.35">
      <c r="B1717" s="8" t="s">
        <v>1740</v>
      </c>
      <c r="C1717" s="8" t="s">
        <v>951</v>
      </c>
      <c r="D1717" s="8" t="s">
        <v>2085</v>
      </c>
      <c r="E1717" s="12" t="s">
        <v>218</v>
      </c>
      <c r="F1717" s="69"/>
      <c r="G1717" s="71">
        <v>1500</v>
      </c>
    </row>
    <row r="1718" spans="2:7" customFormat="1" ht="14.5" hidden="1" x14ac:dyDescent="0.35">
      <c r="B1718" s="8" t="s">
        <v>1740</v>
      </c>
      <c r="C1718" s="8" t="s">
        <v>951</v>
      </c>
      <c r="D1718" s="8" t="s">
        <v>2086</v>
      </c>
      <c r="E1718" s="12" t="s">
        <v>218</v>
      </c>
      <c r="F1718" s="69"/>
      <c r="G1718" s="71">
        <v>1500</v>
      </c>
    </row>
    <row r="1719" spans="2:7" customFormat="1" ht="14.5" hidden="1" x14ac:dyDescent="0.35">
      <c r="B1719" s="8" t="s">
        <v>1740</v>
      </c>
      <c r="C1719" s="8" t="s">
        <v>951</v>
      </c>
      <c r="D1719" s="8" t="s">
        <v>2087</v>
      </c>
      <c r="E1719" s="12" t="s">
        <v>218</v>
      </c>
      <c r="F1719" s="69"/>
      <c r="G1719" s="71">
        <v>3500</v>
      </c>
    </row>
    <row r="1720" spans="2:7" customFormat="1" ht="14.5" hidden="1" x14ac:dyDescent="0.35">
      <c r="B1720" s="8" t="s">
        <v>1740</v>
      </c>
      <c r="C1720" s="8" t="s">
        <v>951</v>
      </c>
      <c r="D1720" s="8" t="s">
        <v>2088</v>
      </c>
      <c r="E1720" s="12" t="s">
        <v>218</v>
      </c>
      <c r="F1720" s="69"/>
      <c r="G1720" s="71">
        <v>5000</v>
      </c>
    </row>
    <row r="1721" spans="2:7" customFormat="1" ht="14.5" hidden="1" x14ac:dyDescent="0.35">
      <c r="B1721" s="8" t="s">
        <v>1740</v>
      </c>
      <c r="C1721" s="8" t="s">
        <v>949</v>
      </c>
      <c r="D1721" s="8" t="s">
        <v>2089</v>
      </c>
      <c r="E1721" s="12" t="s">
        <v>218</v>
      </c>
      <c r="F1721" s="69"/>
      <c r="G1721" s="71">
        <v>3500</v>
      </c>
    </row>
    <row r="1722" spans="2:7" customFormat="1" ht="14.5" hidden="1" x14ac:dyDescent="0.35">
      <c r="B1722" s="8" t="s">
        <v>1740</v>
      </c>
      <c r="C1722" s="8" t="s">
        <v>946</v>
      </c>
      <c r="D1722" s="8" t="s">
        <v>2090</v>
      </c>
      <c r="E1722" s="12" t="s">
        <v>218</v>
      </c>
      <c r="F1722" s="69"/>
      <c r="G1722" s="71">
        <v>3500</v>
      </c>
    </row>
    <row r="1723" spans="2:7" customFormat="1" ht="14.5" hidden="1" x14ac:dyDescent="0.35">
      <c r="B1723" s="8" t="s">
        <v>1740</v>
      </c>
      <c r="C1723" s="8" t="s">
        <v>965</v>
      </c>
      <c r="D1723" s="8" t="s">
        <v>2091</v>
      </c>
      <c r="E1723" s="12" t="s">
        <v>218</v>
      </c>
      <c r="F1723" s="69"/>
      <c r="G1723" s="71">
        <v>3500</v>
      </c>
    </row>
    <row r="1724" spans="2:7" customFormat="1" ht="14.5" hidden="1" x14ac:dyDescent="0.35">
      <c r="B1724" s="8" t="s">
        <v>1740</v>
      </c>
      <c r="C1724" s="8" t="s">
        <v>951</v>
      </c>
      <c r="D1724" s="8" t="s">
        <v>2092</v>
      </c>
      <c r="E1724" s="12" t="s">
        <v>218</v>
      </c>
      <c r="F1724" s="69"/>
      <c r="G1724" s="71">
        <v>3500</v>
      </c>
    </row>
    <row r="1725" spans="2:7" customFormat="1" ht="14.5" hidden="1" x14ac:dyDescent="0.35">
      <c r="B1725" s="8" t="s">
        <v>1740</v>
      </c>
      <c r="C1725" s="8" t="s">
        <v>955</v>
      </c>
      <c r="D1725" s="8" t="s">
        <v>2093</v>
      </c>
      <c r="E1725" s="12" t="s">
        <v>218</v>
      </c>
      <c r="F1725" s="69"/>
      <c r="G1725" s="71">
        <v>48000</v>
      </c>
    </row>
    <row r="1726" spans="2:7" customFormat="1" ht="14.5" hidden="1" x14ac:dyDescent="0.35">
      <c r="B1726" s="8" t="s">
        <v>1740</v>
      </c>
      <c r="C1726" s="8" t="s">
        <v>953</v>
      </c>
      <c r="D1726" s="8" t="s">
        <v>2094</v>
      </c>
      <c r="E1726" s="12" t="s">
        <v>218</v>
      </c>
      <c r="F1726" s="69"/>
      <c r="G1726" s="71">
        <v>3500</v>
      </c>
    </row>
    <row r="1727" spans="2:7" customFormat="1" ht="14.5" hidden="1" x14ac:dyDescent="0.35">
      <c r="B1727" s="8" t="s">
        <v>1740</v>
      </c>
      <c r="C1727" s="8" t="s">
        <v>957</v>
      </c>
      <c r="D1727" s="8" t="s">
        <v>2095</v>
      </c>
      <c r="E1727" s="12" t="s">
        <v>218</v>
      </c>
      <c r="F1727" s="69"/>
      <c r="G1727" s="71">
        <v>48000</v>
      </c>
    </row>
    <row r="1728" spans="2:7" customFormat="1" ht="14.5" hidden="1" x14ac:dyDescent="0.35">
      <c r="B1728" s="8" t="s">
        <v>1740</v>
      </c>
      <c r="C1728" s="8" t="s">
        <v>949</v>
      </c>
      <c r="D1728" s="8" t="s">
        <v>2096</v>
      </c>
      <c r="E1728" s="12" t="s">
        <v>218</v>
      </c>
      <c r="F1728" s="69"/>
      <c r="G1728" s="71">
        <v>3500</v>
      </c>
    </row>
    <row r="1729" spans="2:7" customFormat="1" ht="14.5" hidden="1" x14ac:dyDescent="0.35">
      <c r="B1729" s="8" t="s">
        <v>1740</v>
      </c>
      <c r="C1729" s="8" t="s">
        <v>957</v>
      </c>
      <c r="D1729" s="8" t="s">
        <v>2097</v>
      </c>
      <c r="E1729" s="12" t="s">
        <v>218</v>
      </c>
      <c r="F1729" s="69"/>
      <c r="G1729" s="71">
        <v>3500</v>
      </c>
    </row>
    <row r="1730" spans="2:7" customFormat="1" ht="14.5" hidden="1" x14ac:dyDescent="0.35">
      <c r="B1730" s="8" t="s">
        <v>1740</v>
      </c>
      <c r="C1730" s="8" t="s">
        <v>953</v>
      </c>
      <c r="D1730" s="8" t="s">
        <v>2098</v>
      </c>
      <c r="E1730" s="12" t="s">
        <v>218</v>
      </c>
      <c r="F1730" s="69"/>
      <c r="G1730" s="71">
        <v>5000</v>
      </c>
    </row>
    <row r="1731" spans="2:7" customFormat="1" ht="14.5" hidden="1" x14ac:dyDescent="0.35">
      <c r="B1731" s="8" t="s">
        <v>1740</v>
      </c>
      <c r="C1731" s="8" t="s">
        <v>958</v>
      </c>
      <c r="D1731" s="8" t="s">
        <v>2099</v>
      </c>
      <c r="E1731" s="12" t="s">
        <v>218</v>
      </c>
      <c r="F1731" s="69"/>
      <c r="G1731" s="71">
        <v>48000</v>
      </c>
    </row>
    <row r="1732" spans="2:7" customFormat="1" ht="14.5" hidden="1" x14ac:dyDescent="0.35">
      <c r="B1732" s="8" t="s">
        <v>1740</v>
      </c>
      <c r="C1732" s="8" t="s">
        <v>962</v>
      </c>
      <c r="D1732" s="8" t="s">
        <v>2100</v>
      </c>
      <c r="E1732" s="12" t="s">
        <v>218</v>
      </c>
      <c r="F1732" s="69"/>
      <c r="G1732" s="71">
        <v>3500</v>
      </c>
    </row>
    <row r="1733" spans="2:7" customFormat="1" ht="14.5" hidden="1" x14ac:dyDescent="0.35">
      <c r="B1733" s="8" t="s">
        <v>1740</v>
      </c>
      <c r="C1733" s="8" t="s">
        <v>945</v>
      </c>
      <c r="D1733" s="8" t="s">
        <v>2101</v>
      </c>
      <c r="E1733" s="12" t="s">
        <v>218</v>
      </c>
      <c r="F1733" s="69"/>
      <c r="G1733" s="71">
        <v>3500</v>
      </c>
    </row>
    <row r="1734" spans="2:7" customFormat="1" ht="14.5" hidden="1" x14ac:dyDescent="0.35">
      <c r="B1734" s="8" t="s">
        <v>1740</v>
      </c>
      <c r="C1734" s="8" t="s">
        <v>953</v>
      </c>
      <c r="D1734" s="8" t="s">
        <v>2102</v>
      </c>
      <c r="E1734" s="12" t="s">
        <v>218</v>
      </c>
      <c r="F1734" s="69"/>
      <c r="G1734" s="71">
        <v>3500</v>
      </c>
    </row>
    <row r="1735" spans="2:7" customFormat="1" ht="14.5" hidden="1" x14ac:dyDescent="0.35">
      <c r="B1735" s="8" t="s">
        <v>1740</v>
      </c>
      <c r="C1735" s="8" t="s">
        <v>964</v>
      </c>
      <c r="D1735" s="8" t="s">
        <v>2103</v>
      </c>
      <c r="E1735" s="12" t="s">
        <v>218</v>
      </c>
      <c r="F1735" s="69"/>
      <c r="G1735" s="71">
        <v>3500</v>
      </c>
    </row>
    <row r="1736" spans="2:7" customFormat="1" ht="14.5" hidden="1" x14ac:dyDescent="0.35">
      <c r="B1736" s="8" t="s">
        <v>1740</v>
      </c>
      <c r="C1736" s="8" t="s">
        <v>951</v>
      </c>
      <c r="D1736" s="8" t="s">
        <v>2104</v>
      </c>
      <c r="E1736" s="12" t="s">
        <v>218</v>
      </c>
      <c r="F1736" s="69"/>
      <c r="G1736" s="71">
        <v>3500</v>
      </c>
    </row>
    <row r="1737" spans="2:7" customFormat="1" ht="14.5" hidden="1" x14ac:dyDescent="0.35">
      <c r="B1737" s="8" t="s">
        <v>1740</v>
      </c>
      <c r="C1737" s="8" t="s">
        <v>955</v>
      </c>
      <c r="D1737" s="8" t="s">
        <v>2105</v>
      </c>
      <c r="E1737" s="12" t="s">
        <v>218</v>
      </c>
      <c r="F1737" s="69"/>
      <c r="G1737" s="71">
        <v>3500</v>
      </c>
    </row>
    <row r="1738" spans="2:7" customFormat="1" ht="14.5" hidden="1" x14ac:dyDescent="0.35">
      <c r="B1738" s="8" t="s">
        <v>1740</v>
      </c>
      <c r="C1738" s="8" t="s">
        <v>949</v>
      </c>
      <c r="D1738" s="8" t="s">
        <v>2106</v>
      </c>
      <c r="E1738" s="12" t="s">
        <v>218</v>
      </c>
      <c r="F1738" s="69"/>
      <c r="G1738" s="71">
        <v>3500</v>
      </c>
    </row>
    <row r="1739" spans="2:7" customFormat="1" ht="14.5" hidden="1" x14ac:dyDescent="0.35">
      <c r="B1739" s="8" t="s">
        <v>1740</v>
      </c>
      <c r="C1739" s="8" t="s">
        <v>947</v>
      </c>
      <c r="D1739" s="8" t="s">
        <v>2107</v>
      </c>
      <c r="E1739" s="12" t="s">
        <v>218</v>
      </c>
      <c r="F1739" s="69"/>
      <c r="G1739" s="71">
        <v>3500</v>
      </c>
    </row>
    <row r="1740" spans="2:7" customFormat="1" ht="14.5" hidden="1" x14ac:dyDescent="0.35">
      <c r="B1740" s="8" t="s">
        <v>1740</v>
      </c>
      <c r="C1740" s="8" t="s">
        <v>950</v>
      </c>
      <c r="D1740" s="8" t="s">
        <v>2108</v>
      </c>
      <c r="E1740" s="12" t="s">
        <v>218</v>
      </c>
      <c r="F1740" s="69"/>
      <c r="G1740" s="71">
        <v>3500</v>
      </c>
    </row>
    <row r="1741" spans="2:7" customFormat="1" ht="14.5" hidden="1" x14ac:dyDescent="0.35">
      <c r="B1741" s="8" t="s">
        <v>1740</v>
      </c>
      <c r="C1741" s="8" t="s">
        <v>955</v>
      </c>
      <c r="D1741" s="8" t="s">
        <v>2109</v>
      </c>
      <c r="E1741" s="12" t="s">
        <v>218</v>
      </c>
      <c r="F1741" s="69"/>
      <c r="G1741" s="71">
        <v>3500</v>
      </c>
    </row>
    <row r="1742" spans="2:7" customFormat="1" ht="14.5" hidden="1" x14ac:dyDescent="0.35">
      <c r="B1742" s="8" t="s">
        <v>1740</v>
      </c>
      <c r="C1742" s="8" t="s">
        <v>948</v>
      </c>
      <c r="D1742" s="8" t="s">
        <v>2110</v>
      </c>
      <c r="E1742" s="12" t="s">
        <v>218</v>
      </c>
      <c r="F1742" s="69"/>
      <c r="G1742" s="71"/>
    </row>
    <row r="1743" spans="2:7" customFormat="1" ht="14.5" hidden="1" x14ac:dyDescent="0.35">
      <c r="B1743" s="8" t="s">
        <v>1740</v>
      </c>
      <c r="C1743" s="8" t="s">
        <v>959</v>
      </c>
      <c r="D1743" s="8" t="s">
        <v>2111</v>
      </c>
      <c r="E1743" s="12" t="s">
        <v>218</v>
      </c>
      <c r="F1743" s="69"/>
      <c r="G1743" s="71">
        <v>3500</v>
      </c>
    </row>
    <row r="1744" spans="2:7" customFormat="1" ht="14.5" hidden="1" x14ac:dyDescent="0.35">
      <c r="B1744" s="8" t="s">
        <v>1740</v>
      </c>
      <c r="C1744" s="8" t="s">
        <v>954</v>
      </c>
      <c r="D1744" s="8" t="s">
        <v>2112</v>
      </c>
      <c r="E1744" s="12" t="s">
        <v>218</v>
      </c>
      <c r="F1744" s="69"/>
      <c r="G1744" s="71">
        <v>3500</v>
      </c>
    </row>
    <row r="1745" spans="2:7" customFormat="1" ht="14.5" hidden="1" x14ac:dyDescent="0.35">
      <c r="B1745" s="8" t="s">
        <v>1740</v>
      </c>
      <c r="C1745" s="8" t="s">
        <v>945</v>
      </c>
      <c r="D1745" s="8" t="s">
        <v>2113</v>
      </c>
      <c r="E1745" s="12" t="s">
        <v>218</v>
      </c>
      <c r="F1745" s="69"/>
      <c r="G1745" s="71">
        <v>3500</v>
      </c>
    </row>
    <row r="1746" spans="2:7" customFormat="1" ht="14.5" hidden="1" x14ac:dyDescent="0.35">
      <c r="B1746" s="8" t="s">
        <v>1740</v>
      </c>
      <c r="C1746" s="8" t="s">
        <v>951</v>
      </c>
      <c r="D1746" s="8" t="s">
        <v>2114</v>
      </c>
      <c r="E1746" s="12" t="s">
        <v>218</v>
      </c>
      <c r="F1746" s="69"/>
      <c r="G1746" s="71">
        <v>3500</v>
      </c>
    </row>
    <row r="1747" spans="2:7" customFormat="1" ht="14.5" hidden="1" x14ac:dyDescent="0.35">
      <c r="B1747" s="8" t="s">
        <v>1740</v>
      </c>
      <c r="C1747" s="8" t="s">
        <v>945</v>
      </c>
      <c r="D1747" s="8" t="s">
        <v>2115</v>
      </c>
      <c r="E1747" s="12" t="s">
        <v>218</v>
      </c>
      <c r="F1747" s="69"/>
      <c r="G1747" s="71">
        <v>3500</v>
      </c>
    </row>
    <row r="1748" spans="2:7" customFormat="1" ht="14.5" hidden="1" x14ac:dyDescent="0.35">
      <c r="B1748" s="8" t="s">
        <v>1740</v>
      </c>
      <c r="C1748" s="8" t="s">
        <v>964</v>
      </c>
      <c r="D1748" s="8" t="s">
        <v>2116</v>
      </c>
      <c r="E1748" s="12" t="s">
        <v>218</v>
      </c>
      <c r="F1748" s="69"/>
      <c r="G1748" s="71">
        <v>3500</v>
      </c>
    </row>
    <row r="1749" spans="2:7" customFormat="1" ht="14.5" hidden="1" x14ac:dyDescent="0.35">
      <c r="B1749" s="8" t="s">
        <v>1740</v>
      </c>
      <c r="C1749" s="8" t="s">
        <v>964</v>
      </c>
      <c r="D1749" s="8" t="s">
        <v>2117</v>
      </c>
      <c r="E1749" s="12" t="s">
        <v>218</v>
      </c>
      <c r="F1749" s="69"/>
      <c r="G1749" s="71"/>
    </row>
    <row r="1750" spans="2:7" customFormat="1" ht="14.5" hidden="1" x14ac:dyDescent="0.35">
      <c r="B1750" s="8" t="s">
        <v>1740</v>
      </c>
      <c r="C1750" s="8" t="s">
        <v>965</v>
      </c>
      <c r="D1750" s="8" t="s">
        <v>2118</v>
      </c>
      <c r="E1750" s="12" t="s">
        <v>218</v>
      </c>
      <c r="F1750" s="69"/>
      <c r="G1750" s="71">
        <v>3500</v>
      </c>
    </row>
    <row r="1751" spans="2:7" customFormat="1" ht="14.5" hidden="1" x14ac:dyDescent="0.35">
      <c r="B1751" s="8" t="s">
        <v>1740</v>
      </c>
      <c r="C1751" s="8" t="s">
        <v>947</v>
      </c>
      <c r="D1751" s="8" t="s">
        <v>2119</v>
      </c>
      <c r="E1751" s="12" t="s">
        <v>218</v>
      </c>
      <c r="F1751" s="69"/>
      <c r="G1751" s="71">
        <v>3500</v>
      </c>
    </row>
    <row r="1752" spans="2:7" customFormat="1" ht="14.5" hidden="1" x14ac:dyDescent="0.35">
      <c r="B1752" s="8" t="s">
        <v>1740</v>
      </c>
      <c r="C1752" s="8" t="s">
        <v>948</v>
      </c>
      <c r="D1752" s="8" t="s">
        <v>2120</v>
      </c>
      <c r="E1752" s="12" t="s">
        <v>218</v>
      </c>
      <c r="F1752" s="69"/>
      <c r="G1752" s="71">
        <v>3500</v>
      </c>
    </row>
    <row r="1753" spans="2:7" customFormat="1" ht="14.5" hidden="1" x14ac:dyDescent="0.35">
      <c r="B1753" s="8" t="s">
        <v>1740</v>
      </c>
      <c r="C1753" s="8" t="s">
        <v>964</v>
      </c>
      <c r="D1753" s="8" t="s">
        <v>2121</v>
      </c>
      <c r="E1753" s="12" t="s">
        <v>218</v>
      </c>
      <c r="F1753" s="69"/>
      <c r="G1753" s="71">
        <v>3500</v>
      </c>
    </row>
    <row r="1754" spans="2:7" customFormat="1" ht="14.5" hidden="1" x14ac:dyDescent="0.35">
      <c r="B1754" s="8" t="s">
        <v>1740</v>
      </c>
      <c r="C1754" s="8" t="s">
        <v>953</v>
      </c>
      <c r="D1754" s="8" t="s">
        <v>2122</v>
      </c>
      <c r="E1754" s="12" t="s">
        <v>218</v>
      </c>
      <c r="F1754" s="69"/>
      <c r="G1754" s="71">
        <v>3500</v>
      </c>
    </row>
    <row r="1755" spans="2:7" customFormat="1" ht="14.5" hidden="1" x14ac:dyDescent="0.35">
      <c r="B1755" s="8" t="s">
        <v>1740</v>
      </c>
      <c r="C1755" s="8" t="s">
        <v>945</v>
      </c>
      <c r="D1755" s="8" t="s">
        <v>2123</v>
      </c>
      <c r="E1755" s="12" t="s">
        <v>218</v>
      </c>
      <c r="F1755" s="69"/>
      <c r="G1755" s="71">
        <v>3500</v>
      </c>
    </row>
    <row r="1756" spans="2:7" customFormat="1" ht="14.5" hidden="1" x14ac:dyDescent="0.35">
      <c r="B1756" s="8" t="s">
        <v>1740</v>
      </c>
      <c r="C1756" s="8" t="s">
        <v>967</v>
      </c>
      <c r="D1756" s="8" t="s">
        <v>2124</v>
      </c>
      <c r="E1756" s="12" t="s">
        <v>218</v>
      </c>
      <c r="F1756" s="69"/>
      <c r="G1756" s="71">
        <v>3500</v>
      </c>
    </row>
    <row r="1757" spans="2:7" customFormat="1" ht="14.5" hidden="1" x14ac:dyDescent="0.35">
      <c r="B1757" s="8" t="s">
        <v>1740</v>
      </c>
      <c r="C1757" s="8" t="s">
        <v>954</v>
      </c>
      <c r="D1757" s="8" t="s">
        <v>2125</v>
      </c>
      <c r="E1757" s="12" t="s">
        <v>218</v>
      </c>
      <c r="F1757" s="69"/>
      <c r="G1757" s="71">
        <v>3500</v>
      </c>
    </row>
    <row r="1758" spans="2:7" customFormat="1" ht="14.5" hidden="1" x14ac:dyDescent="0.35">
      <c r="B1758" s="8" t="s">
        <v>1740</v>
      </c>
      <c r="C1758" s="8" t="s">
        <v>965</v>
      </c>
      <c r="D1758" s="8" t="s">
        <v>2126</v>
      </c>
      <c r="E1758" s="12" t="s">
        <v>218</v>
      </c>
      <c r="F1758" s="69"/>
      <c r="G1758" s="71">
        <v>3500</v>
      </c>
    </row>
    <row r="1759" spans="2:7" customFormat="1" ht="14.5" hidden="1" x14ac:dyDescent="0.35">
      <c r="B1759" s="8" t="s">
        <v>1740</v>
      </c>
      <c r="C1759" s="8" t="s">
        <v>949</v>
      </c>
      <c r="D1759" s="8" t="s">
        <v>2127</v>
      </c>
      <c r="E1759" s="12" t="s">
        <v>218</v>
      </c>
      <c r="F1759" s="69"/>
      <c r="G1759" s="71">
        <v>3500</v>
      </c>
    </row>
    <row r="1760" spans="2:7" customFormat="1" ht="14.5" hidden="1" x14ac:dyDescent="0.35">
      <c r="B1760" s="8" t="s">
        <v>1740</v>
      </c>
      <c r="C1760" s="8" t="s">
        <v>947</v>
      </c>
      <c r="D1760" s="8" t="s">
        <v>2128</v>
      </c>
      <c r="E1760" s="12" t="s">
        <v>218</v>
      </c>
      <c r="F1760" s="69"/>
      <c r="G1760" s="71">
        <v>3500</v>
      </c>
    </row>
    <row r="1761" spans="2:7" customFormat="1" ht="14.5" hidden="1" x14ac:dyDescent="0.35">
      <c r="B1761" s="8" t="s">
        <v>1740</v>
      </c>
      <c r="C1761" s="8" t="s">
        <v>954</v>
      </c>
      <c r="D1761" s="8" t="s">
        <v>2129</v>
      </c>
      <c r="E1761" s="12" t="s">
        <v>218</v>
      </c>
      <c r="F1761" s="69"/>
      <c r="G1761" s="71">
        <v>3500</v>
      </c>
    </row>
    <row r="1762" spans="2:7" customFormat="1" ht="14.5" hidden="1" x14ac:dyDescent="0.35">
      <c r="B1762" s="8" t="s">
        <v>1740</v>
      </c>
      <c r="C1762" s="8" t="s">
        <v>949</v>
      </c>
      <c r="D1762" s="8" t="s">
        <v>2130</v>
      </c>
      <c r="E1762" s="12" t="s">
        <v>218</v>
      </c>
      <c r="F1762" s="69"/>
      <c r="G1762" s="71">
        <v>3500</v>
      </c>
    </row>
    <row r="1763" spans="2:7" customFormat="1" ht="14.5" hidden="1" x14ac:dyDescent="0.35">
      <c r="B1763" s="8" t="s">
        <v>1740</v>
      </c>
      <c r="C1763" s="8" t="s">
        <v>947</v>
      </c>
      <c r="D1763" s="8" t="s">
        <v>2131</v>
      </c>
      <c r="E1763" s="12" t="s">
        <v>218</v>
      </c>
      <c r="F1763" s="69"/>
      <c r="G1763" s="71">
        <v>48000</v>
      </c>
    </row>
    <row r="1764" spans="2:7" customFormat="1" ht="14.5" hidden="1" x14ac:dyDescent="0.35">
      <c r="B1764" s="8" t="s">
        <v>1740</v>
      </c>
      <c r="C1764" s="8" t="s">
        <v>951</v>
      </c>
      <c r="D1764" s="8" t="s">
        <v>2132</v>
      </c>
      <c r="E1764" s="12" t="s">
        <v>218</v>
      </c>
      <c r="F1764" s="69"/>
      <c r="G1764" s="71"/>
    </row>
    <row r="1765" spans="2:7" customFormat="1" ht="14.5" hidden="1" x14ac:dyDescent="0.35">
      <c r="B1765" s="8" t="s">
        <v>1740</v>
      </c>
      <c r="C1765" s="8" t="s">
        <v>951</v>
      </c>
      <c r="D1765" s="8" t="s">
        <v>2133</v>
      </c>
      <c r="E1765" s="12" t="s">
        <v>218</v>
      </c>
      <c r="F1765" s="69"/>
      <c r="G1765" s="71">
        <v>3500</v>
      </c>
    </row>
    <row r="1766" spans="2:7" customFormat="1" ht="14.5" hidden="1" x14ac:dyDescent="0.35">
      <c r="B1766" s="8" t="s">
        <v>1740</v>
      </c>
      <c r="C1766" s="8" t="s">
        <v>946</v>
      </c>
      <c r="D1766" s="8" t="s">
        <v>2134</v>
      </c>
      <c r="E1766" s="12" t="s">
        <v>218</v>
      </c>
      <c r="F1766" s="69"/>
      <c r="G1766" s="71">
        <v>3500</v>
      </c>
    </row>
    <row r="1767" spans="2:7" customFormat="1" ht="14.5" hidden="1" x14ac:dyDescent="0.35">
      <c r="B1767" s="8" t="s">
        <v>1740</v>
      </c>
      <c r="C1767" s="8" t="s">
        <v>967</v>
      </c>
      <c r="D1767" s="8" t="s">
        <v>2135</v>
      </c>
      <c r="E1767" s="12" t="s">
        <v>218</v>
      </c>
      <c r="F1767" s="69"/>
      <c r="G1767" s="71">
        <v>3500</v>
      </c>
    </row>
    <row r="1768" spans="2:7" customFormat="1" ht="14.5" hidden="1" x14ac:dyDescent="0.35">
      <c r="B1768" s="8" t="s">
        <v>1740</v>
      </c>
      <c r="C1768" s="8" t="s">
        <v>1348</v>
      </c>
      <c r="D1768" s="8" t="s">
        <v>2136</v>
      </c>
      <c r="E1768" s="12" t="s">
        <v>218</v>
      </c>
      <c r="F1768" s="69"/>
      <c r="G1768" s="71">
        <v>3500</v>
      </c>
    </row>
    <row r="1769" spans="2:7" customFormat="1" ht="14.5" hidden="1" x14ac:dyDescent="0.35">
      <c r="B1769" s="8" t="s">
        <v>1740</v>
      </c>
      <c r="C1769" s="8" t="s">
        <v>1348</v>
      </c>
      <c r="D1769" s="8" t="s">
        <v>2137</v>
      </c>
      <c r="E1769" s="12" t="s">
        <v>218</v>
      </c>
      <c r="F1769" s="69"/>
      <c r="G1769" s="71">
        <v>3500</v>
      </c>
    </row>
    <row r="1770" spans="2:7" customFormat="1" ht="14.5" hidden="1" x14ac:dyDescent="0.35">
      <c r="B1770" s="8" t="s">
        <v>1740</v>
      </c>
      <c r="C1770" s="8" t="s">
        <v>945</v>
      </c>
      <c r="D1770" s="8" t="s">
        <v>2138</v>
      </c>
      <c r="E1770" s="12" t="s">
        <v>218</v>
      </c>
      <c r="F1770" s="69"/>
      <c r="G1770" s="71">
        <v>3500</v>
      </c>
    </row>
    <row r="1771" spans="2:7" customFormat="1" ht="14.5" hidden="1" x14ac:dyDescent="0.35">
      <c r="B1771" s="8" t="s">
        <v>1740</v>
      </c>
      <c r="C1771" s="8" t="s">
        <v>950</v>
      </c>
      <c r="D1771" s="8" t="s">
        <v>2139</v>
      </c>
      <c r="E1771" s="12" t="s">
        <v>218</v>
      </c>
      <c r="F1771" s="69"/>
      <c r="G1771" s="71">
        <v>48000</v>
      </c>
    </row>
    <row r="1772" spans="2:7" customFormat="1" ht="14.5" hidden="1" x14ac:dyDescent="0.35">
      <c r="B1772" s="8" t="s">
        <v>1740</v>
      </c>
      <c r="C1772" s="8" t="s">
        <v>954</v>
      </c>
      <c r="D1772" s="8" t="s">
        <v>2140</v>
      </c>
      <c r="E1772" s="12" t="s">
        <v>218</v>
      </c>
      <c r="F1772" s="69"/>
      <c r="G1772" s="71">
        <v>1500</v>
      </c>
    </row>
    <row r="1773" spans="2:7" customFormat="1" ht="14.5" hidden="1" x14ac:dyDescent="0.35">
      <c r="B1773" s="8" t="s">
        <v>1740</v>
      </c>
      <c r="C1773" s="8" t="s">
        <v>954</v>
      </c>
      <c r="D1773" s="8" t="s">
        <v>2141</v>
      </c>
      <c r="E1773" s="12" t="s">
        <v>218</v>
      </c>
      <c r="F1773" s="69"/>
      <c r="G1773" s="71">
        <v>1500</v>
      </c>
    </row>
    <row r="1774" spans="2:7" customFormat="1" ht="14.5" hidden="1" x14ac:dyDescent="0.35">
      <c r="B1774" s="8" t="s">
        <v>1740</v>
      </c>
      <c r="C1774" s="8" t="s">
        <v>965</v>
      </c>
      <c r="D1774" s="8" t="s">
        <v>2142</v>
      </c>
      <c r="E1774" s="12" t="s">
        <v>218</v>
      </c>
      <c r="F1774" s="69"/>
      <c r="G1774" s="71"/>
    </row>
    <row r="1775" spans="2:7" customFormat="1" ht="14.5" hidden="1" x14ac:dyDescent="0.35">
      <c r="B1775" s="8" t="s">
        <v>1740</v>
      </c>
      <c r="C1775" s="8" t="s">
        <v>946</v>
      </c>
      <c r="D1775" s="8" t="s">
        <v>2143</v>
      </c>
      <c r="E1775" s="12" t="s">
        <v>218</v>
      </c>
      <c r="F1775" s="69"/>
      <c r="G1775" s="71">
        <v>96000</v>
      </c>
    </row>
    <row r="1776" spans="2:7" customFormat="1" ht="14.5" hidden="1" x14ac:dyDescent="0.35">
      <c r="B1776" s="8" t="s">
        <v>1740</v>
      </c>
      <c r="C1776" s="8" t="s">
        <v>950</v>
      </c>
      <c r="D1776" s="8" t="s">
        <v>2144</v>
      </c>
      <c r="E1776" s="12" t="s">
        <v>218</v>
      </c>
      <c r="F1776" s="69"/>
      <c r="G1776" s="71">
        <v>48000</v>
      </c>
    </row>
    <row r="1777" spans="2:7" customFormat="1" ht="14.5" hidden="1" x14ac:dyDescent="0.35">
      <c r="B1777" s="8" t="s">
        <v>1740</v>
      </c>
      <c r="C1777" s="8" t="s">
        <v>967</v>
      </c>
      <c r="D1777" s="8" t="s">
        <v>2145</v>
      </c>
      <c r="E1777" s="12" t="s">
        <v>218</v>
      </c>
      <c r="F1777" s="69"/>
      <c r="G1777" s="71">
        <v>48000</v>
      </c>
    </row>
    <row r="1778" spans="2:7" customFormat="1" ht="14.5" hidden="1" x14ac:dyDescent="0.35">
      <c r="B1778" s="8" t="s">
        <v>1740</v>
      </c>
      <c r="C1778" s="8" t="s">
        <v>959</v>
      </c>
      <c r="D1778" s="8" t="s">
        <v>2146</v>
      </c>
      <c r="E1778" s="12" t="s">
        <v>218</v>
      </c>
      <c r="F1778" s="69"/>
      <c r="G1778" s="71">
        <v>3500</v>
      </c>
    </row>
    <row r="1779" spans="2:7" customFormat="1" ht="14.5" hidden="1" x14ac:dyDescent="0.35">
      <c r="B1779" s="8" t="s">
        <v>1740</v>
      </c>
      <c r="C1779" s="8" t="s">
        <v>953</v>
      </c>
      <c r="D1779" s="8" t="s">
        <v>2147</v>
      </c>
      <c r="E1779" s="12" t="s">
        <v>218</v>
      </c>
      <c r="F1779" s="69"/>
      <c r="G1779" s="71">
        <v>3500</v>
      </c>
    </row>
    <row r="1780" spans="2:7" customFormat="1" ht="14.5" hidden="1" x14ac:dyDescent="0.35">
      <c r="B1780" s="8" t="s">
        <v>1740</v>
      </c>
      <c r="C1780" s="8" t="s">
        <v>945</v>
      </c>
      <c r="D1780" s="8" t="s">
        <v>2148</v>
      </c>
      <c r="E1780" s="12" t="s">
        <v>218</v>
      </c>
      <c r="F1780" s="69"/>
      <c r="G1780" s="71">
        <v>3500</v>
      </c>
    </row>
    <row r="1781" spans="2:7" customFormat="1" ht="14.5" hidden="1" x14ac:dyDescent="0.35">
      <c r="B1781" s="8" t="s">
        <v>1740</v>
      </c>
      <c r="C1781" s="8" t="s">
        <v>945</v>
      </c>
      <c r="D1781" s="8" t="s">
        <v>2149</v>
      </c>
      <c r="E1781" s="12" t="s">
        <v>218</v>
      </c>
      <c r="F1781" s="69"/>
      <c r="G1781" s="71">
        <v>3500</v>
      </c>
    </row>
    <row r="1782" spans="2:7" customFormat="1" ht="14.5" hidden="1" x14ac:dyDescent="0.35">
      <c r="B1782" s="8" t="s">
        <v>1740</v>
      </c>
      <c r="C1782" s="8" t="s">
        <v>945</v>
      </c>
      <c r="D1782" s="8" t="s">
        <v>2150</v>
      </c>
      <c r="E1782" s="12" t="s">
        <v>218</v>
      </c>
      <c r="F1782" s="69"/>
      <c r="G1782" s="71">
        <v>3500</v>
      </c>
    </row>
    <row r="1783" spans="2:7" customFormat="1" ht="14.5" hidden="1" x14ac:dyDescent="0.35">
      <c r="B1783" s="8" t="s">
        <v>1740</v>
      </c>
      <c r="C1783" s="8" t="s">
        <v>951</v>
      </c>
      <c r="D1783" s="8" t="s">
        <v>2151</v>
      </c>
      <c r="E1783" s="12" t="s">
        <v>218</v>
      </c>
      <c r="F1783" s="69"/>
      <c r="G1783" s="71">
        <v>3500</v>
      </c>
    </row>
    <row r="1784" spans="2:7" customFormat="1" ht="14.5" hidden="1" x14ac:dyDescent="0.35">
      <c r="B1784" s="8" t="s">
        <v>1740</v>
      </c>
      <c r="C1784" s="8" t="s">
        <v>945</v>
      </c>
      <c r="D1784" s="8" t="s">
        <v>2152</v>
      </c>
      <c r="E1784" s="12" t="s">
        <v>218</v>
      </c>
      <c r="F1784" s="69"/>
      <c r="G1784" s="71">
        <v>3500</v>
      </c>
    </row>
    <row r="1785" spans="2:7" customFormat="1" ht="14.5" hidden="1" x14ac:dyDescent="0.35">
      <c r="B1785" s="8" t="s">
        <v>1740</v>
      </c>
      <c r="C1785" s="8" t="s">
        <v>946</v>
      </c>
      <c r="D1785" s="8" t="s">
        <v>2153</v>
      </c>
      <c r="E1785" s="12" t="s">
        <v>218</v>
      </c>
      <c r="F1785" s="69"/>
      <c r="G1785" s="71">
        <v>3500</v>
      </c>
    </row>
    <row r="1786" spans="2:7" customFormat="1" ht="14.5" hidden="1" x14ac:dyDescent="0.35">
      <c r="B1786" s="8" t="s">
        <v>1740</v>
      </c>
      <c r="C1786" s="8" t="s">
        <v>953</v>
      </c>
      <c r="D1786" s="8" t="s">
        <v>2154</v>
      </c>
      <c r="E1786" s="12" t="s">
        <v>218</v>
      </c>
      <c r="F1786" s="69"/>
      <c r="G1786" s="71">
        <v>3500</v>
      </c>
    </row>
    <row r="1787" spans="2:7" customFormat="1" ht="14.5" hidden="1" x14ac:dyDescent="0.35">
      <c r="B1787" s="8" t="s">
        <v>1740</v>
      </c>
      <c r="C1787" s="8" t="s">
        <v>945</v>
      </c>
      <c r="D1787" s="8" t="s">
        <v>2155</v>
      </c>
      <c r="E1787" s="12" t="s">
        <v>218</v>
      </c>
      <c r="F1787" s="69"/>
      <c r="G1787" s="71">
        <v>3500</v>
      </c>
    </row>
    <row r="1788" spans="2:7" customFormat="1" ht="14.5" hidden="1" x14ac:dyDescent="0.35">
      <c r="B1788" s="8" t="s">
        <v>1740</v>
      </c>
      <c r="C1788" s="8" t="s">
        <v>945</v>
      </c>
      <c r="D1788" s="8" t="s">
        <v>2156</v>
      </c>
      <c r="E1788" s="12" t="s">
        <v>218</v>
      </c>
      <c r="F1788" s="69"/>
      <c r="G1788" s="71">
        <v>3500</v>
      </c>
    </row>
    <row r="1789" spans="2:7" customFormat="1" ht="14.5" hidden="1" x14ac:dyDescent="0.35">
      <c r="B1789" s="8" t="s">
        <v>1740</v>
      </c>
      <c r="C1789" s="8" t="s">
        <v>954</v>
      </c>
      <c r="D1789" s="8" t="s">
        <v>2157</v>
      </c>
      <c r="E1789" s="12" t="s">
        <v>218</v>
      </c>
      <c r="F1789" s="69"/>
      <c r="G1789" s="71">
        <v>3500</v>
      </c>
    </row>
    <row r="1790" spans="2:7" customFormat="1" ht="14.5" hidden="1" x14ac:dyDescent="0.35">
      <c r="B1790" s="8" t="s">
        <v>1740</v>
      </c>
      <c r="C1790" s="8" t="s">
        <v>959</v>
      </c>
      <c r="D1790" s="8" t="s">
        <v>2158</v>
      </c>
      <c r="E1790" s="12" t="s">
        <v>218</v>
      </c>
      <c r="F1790" s="69"/>
      <c r="G1790" s="71">
        <v>3500</v>
      </c>
    </row>
    <row r="1791" spans="2:7" customFormat="1" ht="14.5" hidden="1" x14ac:dyDescent="0.35">
      <c r="B1791" s="8" t="s">
        <v>1740</v>
      </c>
      <c r="C1791" s="8" t="s">
        <v>964</v>
      </c>
      <c r="D1791" s="8" t="s">
        <v>2159</v>
      </c>
      <c r="E1791" s="12" t="s">
        <v>218</v>
      </c>
      <c r="F1791" s="69"/>
      <c r="G1791" s="71">
        <v>3500</v>
      </c>
    </row>
    <row r="1792" spans="2:7" customFormat="1" ht="14.5" hidden="1" x14ac:dyDescent="0.35">
      <c r="B1792" s="8" t="s">
        <v>1740</v>
      </c>
      <c r="C1792" s="8" t="s">
        <v>951</v>
      </c>
      <c r="D1792" s="8" t="s">
        <v>2160</v>
      </c>
      <c r="E1792" s="12" t="s">
        <v>218</v>
      </c>
      <c r="F1792" s="69"/>
      <c r="G1792" s="71">
        <v>3500</v>
      </c>
    </row>
    <row r="1793" spans="2:7" customFormat="1" ht="14.5" hidden="1" x14ac:dyDescent="0.35">
      <c r="B1793" s="8" t="s">
        <v>1740</v>
      </c>
      <c r="C1793" s="8" t="s">
        <v>945</v>
      </c>
      <c r="D1793" s="8" t="s">
        <v>2161</v>
      </c>
      <c r="E1793" s="12" t="s">
        <v>218</v>
      </c>
      <c r="F1793" s="69"/>
      <c r="G1793" s="71">
        <v>3500</v>
      </c>
    </row>
    <row r="1794" spans="2:7" customFormat="1" ht="14.5" hidden="1" x14ac:dyDescent="0.35">
      <c r="B1794" s="8" t="s">
        <v>1740</v>
      </c>
      <c r="C1794" s="8" t="s">
        <v>945</v>
      </c>
      <c r="D1794" s="8" t="s">
        <v>2162</v>
      </c>
      <c r="E1794" s="12" t="s">
        <v>218</v>
      </c>
      <c r="F1794" s="69"/>
      <c r="G1794" s="71">
        <v>3500</v>
      </c>
    </row>
    <row r="1795" spans="2:7" customFormat="1" ht="14.5" hidden="1" x14ac:dyDescent="0.35">
      <c r="B1795" s="8" t="s">
        <v>1740</v>
      </c>
      <c r="C1795" s="8" t="s">
        <v>953</v>
      </c>
      <c r="D1795" s="8" t="s">
        <v>2163</v>
      </c>
      <c r="E1795" s="12" t="s">
        <v>218</v>
      </c>
      <c r="F1795" s="69"/>
      <c r="G1795" s="71">
        <v>3500</v>
      </c>
    </row>
    <row r="1796" spans="2:7" customFormat="1" ht="14.5" hidden="1" x14ac:dyDescent="0.35">
      <c r="B1796" s="8" t="s">
        <v>1740</v>
      </c>
      <c r="C1796" s="8" t="s">
        <v>946</v>
      </c>
      <c r="D1796" s="8" t="s">
        <v>2164</v>
      </c>
      <c r="E1796" s="12" t="s">
        <v>218</v>
      </c>
      <c r="F1796" s="69"/>
      <c r="G1796" s="71">
        <v>3500</v>
      </c>
    </row>
    <row r="1797" spans="2:7" customFormat="1" ht="14.5" hidden="1" x14ac:dyDescent="0.35">
      <c r="B1797" s="8" t="s">
        <v>1740</v>
      </c>
      <c r="C1797" s="8" t="s">
        <v>961</v>
      </c>
      <c r="D1797" s="8" t="s">
        <v>2165</v>
      </c>
      <c r="E1797" s="12" t="s">
        <v>218</v>
      </c>
      <c r="F1797" s="69"/>
      <c r="G1797" s="71">
        <v>3500</v>
      </c>
    </row>
    <row r="1798" spans="2:7" customFormat="1" ht="14.5" hidden="1" x14ac:dyDescent="0.35">
      <c r="B1798" s="8" t="s">
        <v>1740</v>
      </c>
      <c r="C1798" s="8" t="s">
        <v>951</v>
      </c>
      <c r="D1798" s="8" t="s">
        <v>2166</v>
      </c>
      <c r="E1798" s="12" t="s">
        <v>218</v>
      </c>
      <c r="F1798" s="69"/>
      <c r="G1798" s="71">
        <v>3500</v>
      </c>
    </row>
    <row r="1799" spans="2:7" customFormat="1" ht="14.5" hidden="1" x14ac:dyDescent="0.35">
      <c r="B1799" s="8" t="s">
        <v>1740</v>
      </c>
      <c r="C1799" s="8" t="s">
        <v>956</v>
      </c>
      <c r="D1799" s="8" t="s">
        <v>2167</v>
      </c>
      <c r="E1799" s="12" t="s">
        <v>218</v>
      </c>
      <c r="F1799" s="69"/>
      <c r="G1799" s="71">
        <v>98000</v>
      </c>
    </row>
    <row r="1800" spans="2:7" customFormat="1" ht="14.5" hidden="1" x14ac:dyDescent="0.35">
      <c r="B1800" s="8" t="s">
        <v>1740</v>
      </c>
      <c r="C1800" s="8" t="s">
        <v>953</v>
      </c>
      <c r="D1800" s="8" t="s">
        <v>2168</v>
      </c>
      <c r="E1800" s="12" t="s">
        <v>218</v>
      </c>
      <c r="F1800" s="69"/>
      <c r="G1800" s="71">
        <v>1500</v>
      </c>
    </row>
    <row r="1801" spans="2:7" customFormat="1" ht="14.5" hidden="1" x14ac:dyDescent="0.35">
      <c r="B1801" s="8" t="s">
        <v>1740</v>
      </c>
      <c r="C1801" s="8" t="s">
        <v>951</v>
      </c>
      <c r="D1801" s="8" t="s">
        <v>2169</v>
      </c>
      <c r="E1801" s="12" t="s">
        <v>218</v>
      </c>
      <c r="F1801" s="69"/>
      <c r="G1801" s="71">
        <v>3500</v>
      </c>
    </row>
    <row r="1802" spans="2:7" customFormat="1" ht="14.5" hidden="1" x14ac:dyDescent="0.35">
      <c r="B1802" s="8" t="s">
        <v>1740</v>
      </c>
      <c r="C1802" s="8" t="s">
        <v>965</v>
      </c>
      <c r="D1802" s="8" t="s">
        <v>2170</v>
      </c>
      <c r="E1802" s="12" t="s">
        <v>218</v>
      </c>
      <c r="F1802" s="69"/>
      <c r="G1802" s="71">
        <v>3500</v>
      </c>
    </row>
    <row r="1803" spans="2:7" customFormat="1" ht="14.5" hidden="1" x14ac:dyDescent="0.35">
      <c r="B1803" s="8" t="s">
        <v>1740</v>
      </c>
      <c r="C1803" s="8" t="s">
        <v>951</v>
      </c>
      <c r="D1803" s="8" t="s">
        <v>2171</v>
      </c>
      <c r="E1803" s="12" t="s">
        <v>218</v>
      </c>
      <c r="F1803" s="69"/>
      <c r="G1803" s="71">
        <v>3500</v>
      </c>
    </row>
    <row r="1804" spans="2:7" customFormat="1" ht="14.5" hidden="1" x14ac:dyDescent="0.35">
      <c r="B1804" s="8" t="s">
        <v>1740</v>
      </c>
      <c r="C1804" s="8" t="s">
        <v>946</v>
      </c>
      <c r="D1804" s="8" t="s">
        <v>2172</v>
      </c>
      <c r="E1804" s="12" t="s">
        <v>218</v>
      </c>
      <c r="F1804" s="69"/>
      <c r="G1804" s="71"/>
    </row>
    <row r="1805" spans="2:7" customFormat="1" ht="14.5" hidden="1" x14ac:dyDescent="0.35">
      <c r="B1805" s="8" t="s">
        <v>1740</v>
      </c>
      <c r="C1805" s="8" t="s">
        <v>951</v>
      </c>
      <c r="D1805" s="8" t="s">
        <v>2173</v>
      </c>
      <c r="E1805" s="12" t="s">
        <v>218</v>
      </c>
      <c r="F1805" s="69"/>
      <c r="G1805" s="71">
        <v>3500</v>
      </c>
    </row>
    <row r="1806" spans="2:7" customFormat="1" ht="14.5" hidden="1" x14ac:dyDescent="0.35">
      <c r="B1806" s="8" t="s">
        <v>1740</v>
      </c>
      <c r="C1806" s="8" t="s">
        <v>946</v>
      </c>
      <c r="D1806" s="8" t="s">
        <v>2174</v>
      </c>
      <c r="E1806" s="12" t="s">
        <v>218</v>
      </c>
      <c r="F1806" s="69"/>
      <c r="G1806" s="71">
        <v>3500</v>
      </c>
    </row>
    <row r="1807" spans="2:7" customFormat="1" ht="14.5" hidden="1" x14ac:dyDescent="0.35">
      <c r="B1807" s="8" t="s">
        <v>1740</v>
      </c>
      <c r="C1807" s="8" t="s">
        <v>945</v>
      </c>
      <c r="D1807" s="8" t="s">
        <v>2175</v>
      </c>
      <c r="E1807" s="12" t="s">
        <v>218</v>
      </c>
      <c r="F1807" s="69"/>
      <c r="G1807" s="71">
        <v>3500</v>
      </c>
    </row>
    <row r="1808" spans="2:7" customFormat="1" ht="14.5" hidden="1" x14ac:dyDescent="0.35">
      <c r="B1808" s="8" t="s">
        <v>1740</v>
      </c>
      <c r="C1808" s="8" t="s">
        <v>953</v>
      </c>
      <c r="D1808" s="8" t="s">
        <v>2176</v>
      </c>
      <c r="E1808" s="12" t="s">
        <v>218</v>
      </c>
      <c r="F1808" s="69"/>
      <c r="G1808" s="71">
        <v>3500</v>
      </c>
    </row>
    <row r="1809" spans="2:7" customFormat="1" ht="14.5" hidden="1" x14ac:dyDescent="0.35">
      <c r="B1809" s="8" t="s">
        <v>1740</v>
      </c>
      <c r="C1809" s="8" t="s">
        <v>946</v>
      </c>
      <c r="D1809" s="8" t="s">
        <v>2177</v>
      </c>
      <c r="E1809" s="12" t="s">
        <v>218</v>
      </c>
      <c r="F1809" s="69"/>
      <c r="G1809" s="71">
        <v>3500</v>
      </c>
    </row>
    <row r="1810" spans="2:7" customFormat="1" ht="14.5" hidden="1" x14ac:dyDescent="0.35">
      <c r="B1810" s="8" t="s">
        <v>1740</v>
      </c>
      <c r="C1810" s="8" t="s">
        <v>964</v>
      </c>
      <c r="D1810" s="8" t="s">
        <v>2178</v>
      </c>
      <c r="E1810" s="12" t="s">
        <v>218</v>
      </c>
      <c r="F1810" s="69"/>
      <c r="G1810" s="71">
        <v>3500</v>
      </c>
    </row>
    <row r="1811" spans="2:7" customFormat="1" ht="14.5" hidden="1" x14ac:dyDescent="0.35">
      <c r="B1811" s="8" t="s">
        <v>1740</v>
      </c>
      <c r="C1811" s="8" t="s">
        <v>946</v>
      </c>
      <c r="D1811" s="8" t="s">
        <v>2179</v>
      </c>
      <c r="E1811" s="12" t="s">
        <v>218</v>
      </c>
      <c r="F1811" s="69"/>
      <c r="G1811" s="71">
        <v>3500</v>
      </c>
    </row>
    <row r="1812" spans="2:7" customFormat="1" ht="14.5" hidden="1" x14ac:dyDescent="0.35">
      <c r="B1812" s="8" t="s">
        <v>1740</v>
      </c>
      <c r="C1812" s="8" t="s">
        <v>951</v>
      </c>
      <c r="D1812" s="8" t="s">
        <v>2180</v>
      </c>
      <c r="E1812" s="12" t="s">
        <v>218</v>
      </c>
      <c r="F1812" s="69"/>
      <c r="G1812" s="71">
        <v>3500</v>
      </c>
    </row>
    <row r="1813" spans="2:7" customFormat="1" ht="14.5" hidden="1" x14ac:dyDescent="0.35">
      <c r="B1813" s="8" t="s">
        <v>1740</v>
      </c>
      <c r="C1813" s="8" t="s">
        <v>947</v>
      </c>
      <c r="D1813" s="8" t="s">
        <v>2181</v>
      </c>
      <c r="E1813" s="12" t="s">
        <v>218</v>
      </c>
      <c r="F1813" s="69"/>
      <c r="G1813" s="71">
        <v>3500</v>
      </c>
    </row>
    <row r="1814" spans="2:7" customFormat="1" ht="14.5" hidden="1" x14ac:dyDescent="0.35">
      <c r="B1814" s="8" t="s">
        <v>1740</v>
      </c>
      <c r="C1814" s="8" t="s">
        <v>946</v>
      </c>
      <c r="D1814" s="8" t="s">
        <v>2182</v>
      </c>
      <c r="E1814" s="12" t="s">
        <v>218</v>
      </c>
      <c r="F1814" s="69"/>
      <c r="G1814" s="71">
        <v>3500</v>
      </c>
    </row>
    <row r="1815" spans="2:7" customFormat="1" ht="14.5" hidden="1" x14ac:dyDescent="0.35">
      <c r="B1815" s="8" t="s">
        <v>1740</v>
      </c>
      <c r="C1815" s="8" t="s">
        <v>951</v>
      </c>
      <c r="D1815" s="8" t="s">
        <v>2183</v>
      </c>
      <c r="E1815" s="12" t="s">
        <v>218</v>
      </c>
      <c r="F1815" s="69"/>
      <c r="G1815" s="71"/>
    </row>
    <row r="1816" spans="2:7" customFormat="1" ht="14.5" hidden="1" x14ac:dyDescent="0.35">
      <c r="B1816" s="8" t="s">
        <v>1740</v>
      </c>
      <c r="C1816" s="8" t="s">
        <v>965</v>
      </c>
      <c r="D1816" s="8" t="s">
        <v>2184</v>
      </c>
      <c r="E1816" s="12" t="s">
        <v>218</v>
      </c>
      <c r="F1816" s="69"/>
      <c r="G1816" s="71">
        <v>1500</v>
      </c>
    </row>
    <row r="1817" spans="2:7" customFormat="1" ht="14.5" hidden="1" x14ac:dyDescent="0.35">
      <c r="B1817" s="8" t="s">
        <v>1740</v>
      </c>
      <c r="C1817" s="8" t="s">
        <v>945</v>
      </c>
      <c r="D1817" s="8" t="s">
        <v>2185</v>
      </c>
      <c r="E1817" s="12" t="s">
        <v>218</v>
      </c>
      <c r="F1817" s="69"/>
      <c r="G1817" s="71">
        <v>3500</v>
      </c>
    </row>
    <row r="1818" spans="2:7" customFormat="1" ht="14.5" hidden="1" x14ac:dyDescent="0.35">
      <c r="B1818" s="8" t="s">
        <v>1740</v>
      </c>
      <c r="C1818" s="8" t="s">
        <v>945</v>
      </c>
      <c r="D1818" s="8" t="s">
        <v>2186</v>
      </c>
      <c r="E1818" s="12" t="s">
        <v>218</v>
      </c>
      <c r="F1818" s="69"/>
      <c r="G1818" s="71">
        <v>55000</v>
      </c>
    </row>
    <row r="1819" spans="2:7" customFormat="1" ht="14.5" hidden="1" x14ac:dyDescent="0.35">
      <c r="B1819" s="8" t="s">
        <v>1740</v>
      </c>
      <c r="C1819" s="8" t="s">
        <v>951</v>
      </c>
      <c r="D1819" s="8" t="s">
        <v>2187</v>
      </c>
      <c r="E1819" s="12" t="s">
        <v>218</v>
      </c>
      <c r="F1819" s="69"/>
      <c r="G1819" s="71">
        <v>3500</v>
      </c>
    </row>
    <row r="1820" spans="2:7" customFormat="1" ht="14.5" hidden="1" x14ac:dyDescent="0.35">
      <c r="B1820" s="8" t="s">
        <v>1740</v>
      </c>
      <c r="C1820" s="8" t="s">
        <v>947</v>
      </c>
      <c r="D1820" s="8" t="s">
        <v>2188</v>
      </c>
      <c r="E1820" s="12" t="s">
        <v>218</v>
      </c>
      <c r="F1820" s="69"/>
      <c r="G1820" s="71">
        <v>3500</v>
      </c>
    </row>
    <row r="1821" spans="2:7" customFormat="1" ht="14.5" hidden="1" x14ac:dyDescent="0.35">
      <c r="B1821" s="8" t="s">
        <v>1740</v>
      </c>
      <c r="C1821" s="8" t="s">
        <v>951</v>
      </c>
      <c r="D1821" s="8" t="s">
        <v>2189</v>
      </c>
      <c r="E1821" s="12" t="s">
        <v>218</v>
      </c>
      <c r="F1821" s="69"/>
      <c r="G1821" s="71">
        <v>48000</v>
      </c>
    </row>
    <row r="1822" spans="2:7" customFormat="1" ht="14.5" hidden="1" x14ac:dyDescent="0.35">
      <c r="B1822" s="8" t="s">
        <v>1740</v>
      </c>
      <c r="C1822" s="8" t="s">
        <v>949</v>
      </c>
      <c r="D1822" s="8" t="s">
        <v>2190</v>
      </c>
      <c r="E1822" s="12" t="s">
        <v>218</v>
      </c>
      <c r="F1822" s="69"/>
      <c r="G1822" s="71">
        <v>3500</v>
      </c>
    </row>
    <row r="1823" spans="2:7" customFormat="1" ht="14.5" hidden="1" x14ac:dyDescent="0.35">
      <c r="B1823" s="8" t="s">
        <v>1740</v>
      </c>
      <c r="C1823" s="8" t="s">
        <v>945</v>
      </c>
      <c r="D1823" s="8" t="s">
        <v>2191</v>
      </c>
      <c r="E1823" s="12" t="s">
        <v>218</v>
      </c>
      <c r="F1823" s="69"/>
      <c r="G1823" s="71">
        <v>3500</v>
      </c>
    </row>
    <row r="1824" spans="2:7" customFormat="1" ht="14.5" hidden="1" x14ac:dyDescent="0.35">
      <c r="B1824" s="8" t="s">
        <v>1740</v>
      </c>
      <c r="C1824" s="8" t="s">
        <v>955</v>
      </c>
      <c r="D1824" s="8" t="s">
        <v>2192</v>
      </c>
      <c r="E1824" s="12" t="s">
        <v>218</v>
      </c>
      <c r="F1824" s="69"/>
      <c r="G1824" s="71">
        <v>3500</v>
      </c>
    </row>
    <row r="1825" spans="2:7" customFormat="1" ht="14.5" hidden="1" x14ac:dyDescent="0.35">
      <c r="B1825" s="8" t="s">
        <v>1740</v>
      </c>
      <c r="C1825" s="8" t="s">
        <v>951</v>
      </c>
      <c r="D1825" s="8" t="s">
        <v>2193</v>
      </c>
      <c r="E1825" s="12" t="s">
        <v>218</v>
      </c>
      <c r="F1825" s="69"/>
      <c r="G1825" s="71"/>
    </row>
    <row r="1826" spans="2:7" customFormat="1" ht="14.5" hidden="1" x14ac:dyDescent="0.35">
      <c r="B1826" s="8" t="s">
        <v>1740</v>
      </c>
      <c r="C1826" s="8" t="s">
        <v>949</v>
      </c>
      <c r="D1826" s="8" t="s">
        <v>2194</v>
      </c>
      <c r="E1826" s="12" t="s">
        <v>218</v>
      </c>
      <c r="F1826" s="69"/>
      <c r="G1826" s="71">
        <v>21000</v>
      </c>
    </row>
    <row r="1827" spans="2:7" customFormat="1" ht="14.5" hidden="1" x14ac:dyDescent="0.35">
      <c r="B1827" s="8" t="s">
        <v>1740</v>
      </c>
      <c r="C1827" s="8" t="s">
        <v>949</v>
      </c>
      <c r="D1827" s="8" t="s">
        <v>2195</v>
      </c>
      <c r="E1827" s="12" t="s">
        <v>218</v>
      </c>
      <c r="F1827" s="69"/>
      <c r="G1827" s="71">
        <v>3500</v>
      </c>
    </row>
    <row r="1828" spans="2:7" customFormat="1" ht="14.5" hidden="1" x14ac:dyDescent="0.35">
      <c r="B1828" s="8" t="s">
        <v>1740</v>
      </c>
      <c r="C1828" s="8" t="s">
        <v>945</v>
      </c>
      <c r="D1828" s="8" t="s">
        <v>2196</v>
      </c>
      <c r="E1828" s="12" t="s">
        <v>218</v>
      </c>
      <c r="F1828" s="69"/>
      <c r="G1828" s="71">
        <v>48000</v>
      </c>
    </row>
    <row r="1829" spans="2:7" customFormat="1" ht="14.5" hidden="1" x14ac:dyDescent="0.35">
      <c r="B1829" s="8" t="s">
        <v>1740</v>
      </c>
      <c r="C1829" s="8" t="s">
        <v>946</v>
      </c>
      <c r="D1829" s="8" t="s">
        <v>2197</v>
      </c>
      <c r="E1829" s="12" t="s">
        <v>218</v>
      </c>
      <c r="F1829" s="69"/>
      <c r="G1829" s="71">
        <v>3500</v>
      </c>
    </row>
    <row r="1830" spans="2:7" customFormat="1" ht="14.5" hidden="1" x14ac:dyDescent="0.35">
      <c r="B1830" s="8" t="s">
        <v>1740</v>
      </c>
      <c r="C1830" s="8" t="s">
        <v>951</v>
      </c>
      <c r="D1830" s="8" t="s">
        <v>2198</v>
      </c>
      <c r="E1830" s="12" t="s">
        <v>218</v>
      </c>
      <c r="F1830" s="69"/>
      <c r="G1830" s="71">
        <v>48000</v>
      </c>
    </row>
    <row r="1831" spans="2:7" customFormat="1" ht="14.5" hidden="1" x14ac:dyDescent="0.35">
      <c r="B1831" s="8" t="s">
        <v>1740</v>
      </c>
      <c r="C1831" s="8" t="s">
        <v>949</v>
      </c>
      <c r="D1831" s="8" t="s">
        <v>2199</v>
      </c>
      <c r="E1831" s="12" t="s">
        <v>218</v>
      </c>
      <c r="F1831" s="69"/>
      <c r="G1831" s="71">
        <v>3500</v>
      </c>
    </row>
    <row r="1832" spans="2:7" customFormat="1" ht="14.5" hidden="1" x14ac:dyDescent="0.35">
      <c r="B1832" s="8" t="s">
        <v>1740</v>
      </c>
      <c r="C1832" s="8" t="s">
        <v>951</v>
      </c>
      <c r="D1832" s="8" t="s">
        <v>2200</v>
      </c>
      <c r="E1832" s="12" t="s">
        <v>218</v>
      </c>
      <c r="F1832" s="69"/>
      <c r="G1832" s="71">
        <v>48000</v>
      </c>
    </row>
    <row r="1833" spans="2:7" customFormat="1" ht="14.5" hidden="1" x14ac:dyDescent="0.35">
      <c r="B1833" s="8" t="s">
        <v>1740</v>
      </c>
      <c r="C1833" s="8" t="s">
        <v>947</v>
      </c>
      <c r="D1833" s="8" t="s">
        <v>2201</v>
      </c>
      <c r="E1833" s="12" t="s">
        <v>218</v>
      </c>
      <c r="F1833" s="69"/>
      <c r="G1833" s="71">
        <v>3500</v>
      </c>
    </row>
    <row r="1834" spans="2:7" customFormat="1" ht="14.5" hidden="1" x14ac:dyDescent="0.35">
      <c r="B1834" s="8" t="s">
        <v>1740</v>
      </c>
      <c r="C1834" s="8" t="s">
        <v>949</v>
      </c>
      <c r="D1834" s="8" t="s">
        <v>2202</v>
      </c>
      <c r="E1834" s="12" t="s">
        <v>218</v>
      </c>
      <c r="F1834" s="69"/>
      <c r="G1834" s="71">
        <v>3500</v>
      </c>
    </row>
    <row r="1835" spans="2:7" customFormat="1" ht="14.5" hidden="1" x14ac:dyDescent="0.35">
      <c r="B1835" s="8" t="s">
        <v>1740</v>
      </c>
      <c r="C1835" s="8" t="s">
        <v>945</v>
      </c>
      <c r="D1835" s="8" t="s">
        <v>2203</v>
      </c>
      <c r="E1835" s="12" t="s">
        <v>218</v>
      </c>
      <c r="F1835" s="69"/>
      <c r="G1835" s="71">
        <v>3500</v>
      </c>
    </row>
    <row r="1836" spans="2:7" customFormat="1" ht="14.5" hidden="1" x14ac:dyDescent="0.35">
      <c r="B1836" s="8" t="s">
        <v>1740</v>
      </c>
      <c r="C1836" s="8" t="s">
        <v>945</v>
      </c>
      <c r="D1836" s="8" t="s">
        <v>2204</v>
      </c>
      <c r="E1836" s="12" t="s">
        <v>218</v>
      </c>
      <c r="F1836" s="69"/>
      <c r="G1836" s="71">
        <v>48000</v>
      </c>
    </row>
    <row r="1837" spans="2:7" customFormat="1" ht="14.5" hidden="1" x14ac:dyDescent="0.35">
      <c r="B1837" s="8" t="s">
        <v>1740</v>
      </c>
      <c r="C1837" s="8" t="s">
        <v>951</v>
      </c>
      <c r="D1837" s="8" t="s">
        <v>2205</v>
      </c>
      <c r="E1837" s="12" t="s">
        <v>218</v>
      </c>
      <c r="F1837" s="69"/>
      <c r="G1837" s="71">
        <v>3500</v>
      </c>
    </row>
    <row r="1838" spans="2:7" customFormat="1" ht="14.5" hidden="1" x14ac:dyDescent="0.35">
      <c r="B1838" s="8" t="s">
        <v>1740</v>
      </c>
      <c r="C1838" s="8" t="s">
        <v>951</v>
      </c>
      <c r="D1838" s="8" t="s">
        <v>2206</v>
      </c>
      <c r="E1838" s="12" t="s">
        <v>218</v>
      </c>
      <c r="F1838" s="69"/>
      <c r="G1838" s="71">
        <v>3500</v>
      </c>
    </row>
    <row r="1839" spans="2:7" customFormat="1" ht="14.5" hidden="1" x14ac:dyDescent="0.35">
      <c r="B1839" s="8" t="s">
        <v>1740</v>
      </c>
      <c r="C1839" s="8" t="s">
        <v>951</v>
      </c>
      <c r="D1839" s="8" t="s">
        <v>2207</v>
      </c>
      <c r="E1839" s="12" t="s">
        <v>218</v>
      </c>
      <c r="F1839" s="69"/>
      <c r="G1839" s="71">
        <v>3500</v>
      </c>
    </row>
    <row r="1840" spans="2:7" customFormat="1" ht="14.5" hidden="1" x14ac:dyDescent="0.35">
      <c r="B1840" s="8" t="s">
        <v>1740</v>
      </c>
      <c r="C1840" s="8" t="s">
        <v>961</v>
      </c>
      <c r="D1840" s="8" t="s">
        <v>2208</v>
      </c>
      <c r="E1840" s="12" t="s">
        <v>218</v>
      </c>
      <c r="F1840" s="69"/>
      <c r="G1840" s="71">
        <v>3500</v>
      </c>
    </row>
    <row r="1841" spans="2:7" customFormat="1" ht="14.5" hidden="1" x14ac:dyDescent="0.35">
      <c r="B1841" s="8" t="s">
        <v>1740</v>
      </c>
      <c r="C1841" s="8" t="s">
        <v>951</v>
      </c>
      <c r="D1841" s="8" t="s">
        <v>2209</v>
      </c>
      <c r="E1841" s="12" t="s">
        <v>218</v>
      </c>
      <c r="F1841" s="69"/>
      <c r="G1841" s="71">
        <v>48000</v>
      </c>
    </row>
    <row r="1842" spans="2:7" customFormat="1" ht="14.5" hidden="1" x14ac:dyDescent="0.35">
      <c r="B1842" s="8" t="s">
        <v>1740</v>
      </c>
      <c r="C1842" s="8" t="s">
        <v>945</v>
      </c>
      <c r="D1842" s="8" t="s">
        <v>2210</v>
      </c>
      <c r="E1842" s="12" t="s">
        <v>218</v>
      </c>
      <c r="F1842" s="69"/>
      <c r="G1842" s="71">
        <v>3500</v>
      </c>
    </row>
    <row r="1843" spans="2:7" customFormat="1" ht="14.5" hidden="1" x14ac:dyDescent="0.35">
      <c r="B1843" s="8" t="s">
        <v>1740</v>
      </c>
      <c r="C1843" s="8" t="s">
        <v>951</v>
      </c>
      <c r="D1843" s="8" t="s">
        <v>2211</v>
      </c>
      <c r="E1843" s="12" t="s">
        <v>218</v>
      </c>
      <c r="F1843" s="69"/>
      <c r="G1843" s="71">
        <v>3500</v>
      </c>
    </row>
    <row r="1844" spans="2:7" customFormat="1" ht="14.5" hidden="1" x14ac:dyDescent="0.35">
      <c r="B1844" s="8" t="s">
        <v>1740</v>
      </c>
      <c r="C1844" s="8" t="s">
        <v>950</v>
      </c>
      <c r="D1844" s="8" t="s">
        <v>2212</v>
      </c>
      <c r="E1844" s="12" t="s">
        <v>218</v>
      </c>
      <c r="F1844" s="69"/>
      <c r="G1844" s="71">
        <v>3500</v>
      </c>
    </row>
    <row r="1845" spans="2:7" customFormat="1" ht="14.5" hidden="1" x14ac:dyDescent="0.35">
      <c r="B1845" s="8" t="s">
        <v>1740</v>
      </c>
      <c r="C1845" s="8" t="s">
        <v>945</v>
      </c>
      <c r="D1845" s="8" t="s">
        <v>2213</v>
      </c>
      <c r="E1845" s="12" t="s">
        <v>218</v>
      </c>
      <c r="F1845" s="69"/>
      <c r="G1845" s="71">
        <v>3500</v>
      </c>
    </row>
    <row r="1846" spans="2:7" customFormat="1" ht="14.5" hidden="1" x14ac:dyDescent="0.35">
      <c r="B1846" s="8" t="s">
        <v>1740</v>
      </c>
      <c r="C1846" s="8" t="s">
        <v>945</v>
      </c>
      <c r="D1846" s="8" t="s">
        <v>2214</v>
      </c>
      <c r="E1846" s="12" t="s">
        <v>218</v>
      </c>
      <c r="F1846" s="69"/>
      <c r="G1846" s="71">
        <v>3500</v>
      </c>
    </row>
    <row r="1847" spans="2:7" customFormat="1" ht="14.5" hidden="1" x14ac:dyDescent="0.35">
      <c r="B1847" s="8" t="s">
        <v>1740</v>
      </c>
      <c r="C1847" s="8" t="s">
        <v>945</v>
      </c>
      <c r="D1847" s="8" t="s">
        <v>2215</v>
      </c>
      <c r="E1847" s="12" t="s">
        <v>218</v>
      </c>
      <c r="F1847" s="69"/>
      <c r="G1847" s="71">
        <v>3500</v>
      </c>
    </row>
    <row r="1848" spans="2:7" customFormat="1" ht="14.5" hidden="1" x14ac:dyDescent="0.35">
      <c r="B1848" s="8" t="s">
        <v>1740</v>
      </c>
      <c r="C1848" s="8" t="s">
        <v>957</v>
      </c>
      <c r="D1848" s="8" t="s">
        <v>2216</v>
      </c>
      <c r="E1848" s="12" t="s">
        <v>218</v>
      </c>
      <c r="F1848" s="69"/>
      <c r="G1848" s="71">
        <v>48000</v>
      </c>
    </row>
    <row r="1849" spans="2:7" customFormat="1" ht="14.5" hidden="1" x14ac:dyDescent="0.35">
      <c r="B1849" s="8" t="s">
        <v>1740</v>
      </c>
      <c r="C1849" s="8" t="s">
        <v>963</v>
      </c>
      <c r="D1849" s="8" t="s">
        <v>2217</v>
      </c>
      <c r="E1849" s="12" t="s">
        <v>218</v>
      </c>
      <c r="F1849" s="69"/>
      <c r="G1849" s="71">
        <v>3500</v>
      </c>
    </row>
    <row r="1850" spans="2:7" customFormat="1" ht="14.5" hidden="1" x14ac:dyDescent="0.35">
      <c r="B1850" s="8" t="s">
        <v>1740</v>
      </c>
      <c r="C1850" s="8" t="s">
        <v>945</v>
      </c>
      <c r="D1850" s="8" t="s">
        <v>2218</v>
      </c>
      <c r="E1850" s="12" t="s">
        <v>218</v>
      </c>
      <c r="F1850" s="69"/>
      <c r="G1850" s="71">
        <v>3500</v>
      </c>
    </row>
    <row r="1851" spans="2:7" customFormat="1" ht="14.5" hidden="1" x14ac:dyDescent="0.35">
      <c r="B1851" s="8" t="s">
        <v>1740</v>
      </c>
      <c r="C1851" s="8" t="s">
        <v>945</v>
      </c>
      <c r="D1851" s="8" t="s">
        <v>2219</v>
      </c>
      <c r="E1851" s="12" t="s">
        <v>218</v>
      </c>
      <c r="F1851" s="69"/>
      <c r="G1851" s="71">
        <v>48000</v>
      </c>
    </row>
    <row r="1852" spans="2:7" customFormat="1" ht="14.5" hidden="1" x14ac:dyDescent="0.35">
      <c r="B1852" s="8" t="s">
        <v>1740</v>
      </c>
      <c r="C1852" s="8" t="s">
        <v>946</v>
      </c>
      <c r="D1852" s="8" t="s">
        <v>2220</v>
      </c>
      <c r="E1852" s="12" t="s">
        <v>218</v>
      </c>
      <c r="F1852" s="69"/>
      <c r="G1852" s="71">
        <v>3500</v>
      </c>
    </row>
    <row r="1853" spans="2:7" customFormat="1" ht="14.5" hidden="1" x14ac:dyDescent="0.35">
      <c r="B1853" s="8" t="s">
        <v>1740</v>
      </c>
      <c r="C1853" s="8" t="s">
        <v>951</v>
      </c>
      <c r="D1853" s="8" t="s">
        <v>2221</v>
      </c>
      <c r="E1853" s="12" t="s">
        <v>218</v>
      </c>
      <c r="F1853" s="69"/>
      <c r="G1853" s="71">
        <v>3500</v>
      </c>
    </row>
    <row r="1854" spans="2:7" customFormat="1" ht="14.5" hidden="1" x14ac:dyDescent="0.35">
      <c r="B1854" s="8" t="s">
        <v>1740</v>
      </c>
      <c r="C1854" s="8" t="s">
        <v>951</v>
      </c>
      <c r="D1854" s="8" t="s">
        <v>2222</v>
      </c>
      <c r="E1854" s="12" t="s">
        <v>218</v>
      </c>
      <c r="F1854" s="69"/>
      <c r="G1854" s="71">
        <v>3500</v>
      </c>
    </row>
    <row r="1855" spans="2:7" customFormat="1" ht="14.5" hidden="1" x14ac:dyDescent="0.35">
      <c r="B1855" s="8" t="s">
        <v>1740</v>
      </c>
      <c r="C1855" s="8" t="s">
        <v>951</v>
      </c>
      <c r="D1855" s="8" t="s">
        <v>2223</v>
      </c>
      <c r="E1855" s="12" t="s">
        <v>218</v>
      </c>
      <c r="F1855" s="69"/>
      <c r="G1855" s="71">
        <v>3500</v>
      </c>
    </row>
    <row r="1856" spans="2:7" customFormat="1" ht="14.5" hidden="1" x14ac:dyDescent="0.35">
      <c r="B1856" s="8" t="s">
        <v>1740</v>
      </c>
      <c r="C1856" s="8" t="s">
        <v>967</v>
      </c>
      <c r="D1856" s="8" t="s">
        <v>2224</v>
      </c>
      <c r="E1856" s="12" t="s">
        <v>218</v>
      </c>
      <c r="F1856" s="69"/>
      <c r="G1856" s="71">
        <v>48000</v>
      </c>
    </row>
    <row r="1857" spans="2:7" customFormat="1" ht="14.5" hidden="1" x14ac:dyDescent="0.35">
      <c r="B1857" s="8" t="s">
        <v>1740</v>
      </c>
      <c r="C1857" s="8" t="s">
        <v>953</v>
      </c>
      <c r="D1857" s="8" t="s">
        <v>2225</v>
      </c>
      <c r="E1857" s="12" t="s">
        <v>218</v>
      </c>
      <c r="F1857" s="69"/>
      <c r="G1857" s="71">
        <v>3500</v>
      </c>
    </row>
    <row r="1858" spans="2:7" customFormat="1" ht="14.5" hidden="1" x14ac:dyDescent="0.35">
      <c r="B1858" s="8" t="s">
        <v>1740</v>
      </c>
      <c r="C1858" s="8" t="s">
        <v>948</v>
      </c>
      <c r="D1858" s="8" t="s">
        <v>2226</v>
      </c>
      <c r="E1858" s="12" t="s">
        <v>218</v>
      </c>
      <c r="F1858" s="69"/>
      <c r="G1858" s="71">
        <v>3500</v>
      </c>
    </row>
    <row r="1859" spans="2:7" customFormat="1" ht="14.5" hidden="1" x14ac:dyDescent="0.35">
      <c r="B1859" s="8" t="s">
        <v>1740</v>
      </c>
      <c r="C1859" s="8" t="s">
        <v>956</v>
      </c>
      <c r="D1859" s="8" t="s">
        <v>2227</v>
      </c>
      <c r="E1859" s="12" t="s">
        <v>218</v>
      </c>
      <c r="F1859" s="69"/>
      <c r="G1859" s="71">
        <v>48000</v>
      </c>
    </row>
    <row r="1860" spans="2:7" customFormat="1" ht="14.5" hidden="1" x14ac:dyDescent="0.35">
      <c r="B1860" s="8" t="s">
        <v>1740</v>
      </c>
      <c r="C1860" s="8" t="s">
        <v>953</v>
      </c>
      <c r="D1860" s="8" t="s">
        <v>2228</v>
      </c>
      <c r="E1860" s="12" t="s">
        <v>218</v>
      </c>
      <c r="F1860" s="69"/>
      <c r="G1860" s="71">
        <v>3500</v>
      </c>
    </row>
    <row r="1861" spans="2:7" customFormat="1" ht="14.5" hidden="1" x14ac:dyDescent="0.35">
      <c r="B1861" s="8" t="s">
        <v>1740</v>
      </c>
      <c r="C1861" s="8" t="s">
        <v>945</v>
      </c>
      <c r="D1861" s="8" t="s">
        <v>2229</v>
      </c>
      <c r="E1861" s="12" t="s">
        <v>218</v>
      </c>
      <c r="F1861" s="69"/>
      <c r="G1861" s="71">
        <v>48000</v>
      </c>
    </row>
    <row r="1862" spans="2:7" customFormat="1" ht="14.5" hidden="1" x14ac:dyDescent="0.35">
      <c r="B1862" s="8" t="s">
        <v>1740</v>
      </c>
      <c r="C1862" s="8" t="s">
        <v>945</v>
      </c>
      <c r="D1862" s="8" t="s">
        <v>2230</v>
      </c>
      <c r="E1862" s="12" t="s">
        <v>218</v>
      </c>
      <c r="F1862" s="69"/>
      <c r="G1862" s="71">
        <v>48000</v>
      </c>
    </row>
    <row r="1863" spans="2:7" customFormat="1" ht="14.5" hidden="1" x14ac:dyDescent="0.35">
      <c r="B1863" s="8" t="s">
        <v>1740</v>
      </c>
      <c r="C1863" s="8" t="s">
        <v>951</v>
      </c>
      <c r="D1863" s="8" t="s">
        <v>2231</v>
      </c>
      <c r="E1863" s="12" t="s">
        <v>218</v>
      </c>
      <c r="F1863" s="69"/>
      <c r="G1863" s="71">
        <v>3500</v>
      </c>
    </row>
    <row r="1864" spans="2:7" customFormat="1" ht="14.5" hidden="1" x14ac:dyDescent="0.35">
      <c r="B1864" s="8" t="s">
        <v>1740</v>
      </c>
      <c r="C1864" s="8" t="s">
        <v>958</v>
      </c>
      <c r="D1864" s="8" t="s">
        <v>2232</v>
      </c>
      <c r="E1864" s="12" t="s">
        <v>218</v>
      </c>
      <c r="F1864" s="69"/>
      <c r="G1864" s="71">
        <v>21000</v>
      </c>
    </row>
    <row r="1865" spans="2:7" customFormat="1" ht="14.5" hidden="1" x14ac:dyDescent="0.35">
      <c r="B1865" s="8" t="s">
        <v>1740</v>
      </c>
      <c r="C1865" s="8" t="s">
        <v>945</v>
      </c>
      <c r="D1865" s="8" t="s">
        <v>2233</v>
      </c>
      <c r="E1865" s="12" t="s">
        <v>218</v>
      </c>
      <c r="F1865" s="69"/>
      <c r="G1865" s="71">
        <v>3500</v>
      </c>
    </row>
    <row r="1866" spans="2:7" customFormat="1" ht="14.5" hidden="1" x14ac:dyDescent="0.35">
      <c r="B1866" s="8" t="s">
        <v>1740</v>
      </c>
      <c r="C1866" s="8" t="s">
        <v>953</v>
      </c>
      <c r="D1866" s="8" t="s">
        <v>2234</v>
      </c>
      <c r="E1866" s="12" t="s">
        <v>218</v>
      </c>
      <c r="F1866" s="69"/>
      <c r="G1866" s="71">
        <v>1500</v>
      </c>
    </row>
    <row r="1867" spans="2:7" customFormat="1" ht="14.5" hidden="1" x14ac:dyDescent="0.35">
      <c r="B1867" s="8" t="s">
        <v>1740</v>
      </c>
      <c r="C1867" s="8" t="s">
        <v>965</v>
      </c>
      <c r="D1867" s="8" t="s">
        <v>2235</v>
      </c>
      <c r="E1867" s="12" t="s">
        <v>218</v>
      </c>
      <c r="F1867" s="69"/>
      <c r="G1867" s="71">
        <v>3500</v>
      </c>
    </row>
    <row r="1868" spans="2:7" customFormat="1" ht="14.5" hidden="1" x14ac:dyDescent="0.35">
      <c r="B1868" s="8" t="s">
        <v>1740</v>
      </c>
      <c r="C1868" s="8" t="s">
        <v>951</v>
      </c>
      <c r="D1868" s="8" t="s">
        <v>2236</v>
      </c>
      <c r="E1868" s="12" t="s">
        <v>218</v>
      </c>
      <c r="F1868" s="69"/>
      <c r="G1868" s="71">
        <v>3500</v>
      </c>
    </row>
    <row r="1869" spans="2:7" customFormat="1" ht="14.5" hidden="1" x14ac:dyDescent="0.35">
      <c r="B1869" s="8" t="s">
        <v>1740</v>
      </c>
      <c r="C1869" s="8" t="s">
        <v>945</v>
      </c>
      <c r="D1869" s="8" t="s">
        <v>2237</v>
      </c>
      <c r="E1869" s="12" t="s">
        <v>218</v>
      </c>
      <c r="F1869" s="69"/>
      <c r="G1869" s="71">
        <v>48000</v>
      </c>
    </row>
    <row r="1870" spans="2:7" customFormat="1" ht="14.5" hidden="1" x14ac:dyDescent="0.35">
      <c r="B1870" s="8" t="s">
        <v>1740</v>
      </c>
      <c r="C1870" s="8" t="s">
        <v>953</v>
      </c>
      <c r="D1870" s="8" t="s">
        <v>2238</v>
      </c>
      <c r="E1870" s="12" t="s">
        <v>218</v>
      </c>
      <c r="F1870" s="69"/>
      <c r="G1870" s="71">
        <v>3500</v>
      </c>
    </row>
    <row r="1871" spans="2:7" customFormat="1" ht="14.5" hidden="1" x14ac:dyDescent="0.35">
      <c r="B1871" s="8" t="s">
        <v>1740</v>
      </c>
      <c r="C1871" s="8" t="s">
        <v>951</v>
      </c>
      <c r="D1871" s="8" t="s">
        <v>2239</v>
      </c>
      <c r="E1871" s="12" t="s">
        <v>218</v>
      </c>
      <c r="F1871" s="69"/>
      <c r="G1871" s="71">
        <v>5000</v>
      </c>
    </row>
    <row r="1872" spans="2:7" customFormat="1" ht="14.5" hidden="1" x14ac:dyDescent="0.35">
      <c r="B1872" s="8" t="s">
        <v>1740</v>
      </c>
      <c r="C1872" s="8" t="s">
        <v>945</v>
      </c>
      <c r="D1872" s="8" t="s">
        <v>2240</v>
      </c>
      <c r="E1872" s="12" t="s">
        <v>218</v>
      </c>
      <c r="F1872" s="69"/>
      <c r="G1872" s="71">
        <v>3500</v>
      </c>
    </row>
    <row r="1873" spans="2:7" customFormat="1" ht="14.5" hidden="1" x14ac:dyDescent="0.35">
      <c r="B1873" s="8" t="s">
        <v>1740</v>
      </c>
      <c r="C1873" s="8" t="s">
        <v>949</v>
      </c>
      <c r="D1873" s="8" t="s">
        <v>2241</v>
      </c>
      <c r="E1873" s="12" t="s">
        <v>218</v>
      </c>
      <c r="F1873" s="69"/>
      <c r="G1873" s="71">
        <v>21000</v>
      </c>
    </row>
    <row r="1874" spans="2:7" customFormat="1" ht="14.5" hidden="1" x14ac:dyDescent="0.35">
      <c r="B1874" s="8" t="s">
        <v>1740</v>
      </c>
      <c r="C1874" s="8" t="s">
        <v>949</v>
      </c>
      <c r="D1874" s="8" t="s">
        <v>2242</v>
      </c>
      <c r="E1874" s="12" t="s">
        <v>218</v>
      </c>
      <c r="F1874" s="69"/>
      <c r="G1874" s="71">
        <v>3500</v>
      </c>
    </row>
    <row r="1875" spans="2:7" customFormat="1" ht="14.5" hidden="1" x14ac:dyDescent="0.35">
      <c r="B1875" s="8" t="s">
        <v>1740</v>
      </c>
      <c r="C1875" s="8" t="s">
        <v>945</v>
      </c>
      <c r="D1875" s="8" t="s">
        <v>2243</v>
      </c>
      <c r="E1875" s="12" t="s">
        <v>218</v>
      </c>
      <c r="F1875" s="69"/>
      <c r="G1875" s="71">
        <v>3500</v>
      </c>
    </row>
    <row r="1876" spans="2:7" customFormat="1" ht="14.5" hidden="1" x14ac:dyDescent="0.35">
      <c r="B1876" s="8" t="s">
        <v>1740</v>
      </c>
      <c r="C1876" s="8" t="s">
        <v>951</v>
      </c>
      <c r="D1876" s="8" t="s">
        <v>2244</v>
      </c>
      <c r="E1876" s="12" t="s">
        <v>218</v>
      </c>
      <c r="F1876" s="69"/>
      <c r="G1876" s="71">
        <v>3500</v>
      </c>
    </row>
    <row r="1877" spans="2:7" customFormat="1" ht="14.5" hidden="1" x14ac:dyDescent="0.35">
      <c r="B1877" s="8" t="s">
        <v>1740</v>
      </c>
      <c r="C1877" s="8" t="s">
        <v>946</v>
      </c>
      <c r="D1877" s="8" t="s">
        <v>2245</v>
      </c>
      <c r="E1877" s="12" t="s">
        <v>218</v>
      </c>
      <c r="F1877" s="69"/>
      <c r="G1877" s="71">
        <v>3500</v>
      </c>
    </row>
    <row r="1878" spans="2:7" customFormat="1" ht="14.5" hidden="1" x14ac:dyDescent="0.35">
      <c r="B1878" s="8" t="s">
        <v>1740</v>
      </c>
      <c r="C1878" s="8" t="s">
        <v>947</v>
      </c>
      <c r="D1878" s="8" t="s">
        <v>2246</v>
      </c>
      <c r="E1878" s="12" t="s">
        <v>218</v>
      </c>
      <c r="F1878" s="69"/>
      <c r="G1878" s="71">
        <v>48000</v>
      </c>
    </row>
    <row r="1879" spans="2:7" customFormat="1" ht="14.5" hidden="1" x14ac:dyDescent="0.35">
      <c r="B1879" s="8" t="s">
        <v>1740</v>
      </c>
      <c r="C1879" s="8" t="s">
        <v>951</v>
      </c>
      <c r="D1879" s="8" t="s">
        <v>2247</v>
      </c>
      <c r="E1879" s="12" t="s">
        <v>218</v>
      </c>
      <c r="F1879" s="69"/>
      <c r="G1879" s="71">
        <v>3500</v>
      </c>
    </row>
    <row r="1880" spans="2:7" customFormat="1" ht="14.5" hidden="1" x14ac:dyDescent="0.35">
      <c r="B1880" s="8" t="s">
        <v>1740</v>
      </c>
      <c r="C1880" s="8" t="s">
        <v>965</v>
      </c>
      <c r="D1880" s="8" t="s">
        <v>2248</v>
      </c>
      <c r="E1880" s="12" t="s">
        <v>218</v>
      </c>
      <c r="F1880" s="69"/>
      <c r="G1880" s="71">
        <v>3500</v>
      </c>
    </row>
    <row r="1881" spans="2:7" customFormat="1" ht="14.5" hidden="1" x14ac:dyDescent="0.35">
      <c r="B1881" s="8" t="s">
        <v>1740</v>
      </c>
      <c r="C1881" s="8" t="s">
        <v>965</v>
      </c>
      <c r="D1881" s="8" t="s">
        <v>2249</v>
      </c>
      <c r="E1881" s="12" t="s">
        <v>218</v>
      </c>
      <c r="F1881" s="69"/>
      <c r="G1881" s="71">
        <v>3500</v>
      </c>
    </row>
    <row r="1882" spans="2:7" customFormat="1" ht="14.5" hidden="1" x14ac:dyDescent="0.35">
      <c r="B1882" s="8" t="s">
        <v>1740</v>
      </c>
      <c r="C1882" s="8" t="s">
        <v>948</v>
      </c>
      <c r="D1882" s="8" t="s">
        <v>2250</v>
      </c>
      <c r="E1882" s="12" t="s">
        <v>218</v>
      </c>
      <c r="F1882" s="69"/>
      <c r="G1882" s="71">
        <v>21000</v>
      </c>
    </row>
    <row r="1883" spans="2:7" customFormat="1" ht="14.5" hidden="1" x14ac:dyDescent="0.35">
      <c r="B1883" s="8" t="s">
        <v>1740</v>
      </c>
      <c r="C1883" s="8" t="s">
        <v>964</v>
      </c>
      <c r="D1883" s="8" t="s">
        <v>2251</v>
      </c>
      <c r="E1883" s="12" t="s">
        <v>218</v>
      </c>
      <c r="F1883" s="69"/>
      <c r="G1883" s="71">
        <v>3500</v>
      </c>
    </row>
    <row r="1884" spans="2:7" customFormat="1" ht="14.5" hidden="1" x14ac:dyDescent="0.35">
      <c r="B1884" s="8" t="s">
        <v>1740</v>
      </c>
      <c r="C1884" s="8" t="s">
        <v>965</v>
      </c>
      <c r="D1884" s="8" t="s">
        <v>2252</v>
      </c>
      <c r="E1884" s="12" t="s">
        <v>218</v>
      </c>
      <c r="F1884" s="69"/>
      <c r="G1884" s="71">
        <v>3500</v>
      </c>
    </row>
    <row r="1885" spans="2:7" customFormat="1" ht="14.5" hidden="1" x14ac:dyDescent="0.35">
      <c r="B1885" s="8" t="s">
        <v>1740</v>
      </c>
      <c r="C1885" s="8" t="s">
        <v>964</v>
      </c>
      <c r="D1885" s="8" t="s">
        <v>2253</v>
      </c>
      <c r="E1885" s="12" t="s">
        <v>218</v>
      </c>
      <c r="F1885" s="69"/>
      <c r="G1885" s="71">
        <v>3500</v>
      </c>
    </row>
    <row r="1886" spans="2:7" customFormat="1" ht="14.5" hidden="1" x14ac:dyDescent="0.35">
      <c r="B1886" s="8" t="s">
        <v>1740</v>
      </c>
      <c r="C1886" s="8" t="s">
        <v>964</v>
      </c>
      <c r="D1886" s="8" t="s">
        <v>2254</v>
      </c>
      <c r="E1886" s="12" t="s">
        <v>218</v>
      </c>
      <c r="F1886" s="69"/>
      <c r="G1886" s="71">
        <v>3500</v>
      </c>
    </row>
    <row r="1887" spans="2:7" customFormat="1" ht="14.5" hidden="1" x14ac:dyDescent="0.35">
      <c r="B1887" s="8" t="s">
        <v>1740</v>
      </c>
      <c r="C1887" s="8" t="s">
        <v>965</v>
      </c>
      <c r="D1887" s="8" t="s">
        <v>2255</v>
      </c>
      <c r="E1887" s="12" t="s">
        <v>218</v>
      </c>
      <c r="F1887" s="69"/>
      <c r="G1887" s="71">
        <v>3500</v>
      </c>
    </row>
    <row r="1888" spans="2:7" customFormat="1" ht="14.5" hidden="1" x14ac:dyDescent="0.35">
      <c r="B1888" s="8" t="s">
        <v>1740</v>
      </c>
      <c r="C1888" s="8" t="s">
        <v>946</v>
      </c>
      <c r="D1888" s="8" t="s">
        <v>2256</v>
      </c>
      <c r="E1888" s="12" t="s">
        <v>218</v>
      </c>
      <c r="F1888" s="69"/>
      <c r="G1888" s="71">
        <v>3500</v>
      </c>
    </row>
    <row r="1889" spans="2:7" customFormat="1" ht="14.5" hidden="1" x14ac:dyDescent="0.35">
      <c r="B1889" s="8" t="s">
        <v>1740</v>
      </c>
      <c r="C1889" s="8" t="s">
        <v>953</v>
      </c>
      <c r="D1889" s="8" t="s">
        <v>2257</v>
      </c>
      <c r="E1889" s="12" t="s">
        <v>218</v>
      </c>
      <c r="F1889" s="69"/>
      <c r="G1889" s="71">
        <v>3500</v>
      </c>
    </row>
    <row r="1890" spans="2:7" customFormat="1" ht="14.5" hidden="1" x14ac:dyDescent="0.35">
      <c r="B1890" s="8" t="s">
        <v>1740</v>
      </c>
      <c r="C1890" s="8" t="s">
        <v>956</v>
      </c>
      <c r="D1890" s="8" t="s">
        <v>2258</v>
      </c>
      <c r="E1890" s="12" t="s">
        <v>218</v>
      </c>
      <c r="F1890" s="69"/>
      <c r="G1890" s="71">
        <v>48000</v>
      </c>
    </row>
    <row r="1891" spans="2:7" customFormat="1" ht="14.5" hidden="1" x14ac:dyDescent="0.35">
      <c r="B1891" s="8" t="s">
        <v>1740</v>
      </c>
      <c r="C1891" s="8" t="s">
        <v>959</v>
      </c>
      <c r="D1891" s="8" t="s">
        <v>2259</v>
      </c>
      <c r="E1891" s="12" t="s">
        <v>218</v>
      </c>
      <c r="F1891" s="69"/>
      <c r="G1891" s="71">
        <v>3500</v>
      </c>
    </row>
    <row r="1892" spans="2:7" customFormat="1" ht="14.5" hidden="1" x14ac:dyDescent="0.35">
      <c r="B1892" s="8" t="s">
        <v>1740</v>
      </c>
      <c r="C1892" s="8" t="s">
        <v>1348</v>
      </c>
      <c r="D1892" s="8" t="s">
        <v>2260</v>
      </c>
      <c r="E1892" s="12" t="s">
        <v>218</v>
      </c>
      <c r="F1892" s="69"/>
      <c r="G1892" s="71">
        <v>3500</v>
      </c>
    </row>
    <row r="1893" spans="2:7" customFormat="1" ht="14.5" hidden="1" x14ac:dyDescent="0.35">
      <c r="B1893" s="8" t="s">
        <v>1740</v>
      </c>
      <c r="C1893" s="8" t="s">
        <v>954</v>
      </c>
      <c r="D1893" s="8" t="s">
        <v>2261</v>
      </c>
      <c r="E1893" s="12" t="s">
        <v>218</v>
      </c>
      <c r="F1893" s="69"/>
      <c r="G1893" s="71">
        <v>3500</v>
      </c>
    </row>
    <row r="1894" spans="2:7" customFormat="1" ht="14.5" hidden="1" x14ac:dyDescent="0.35">
      <c r="B1894" s="8" t="s">
        <v>1740</v>
      </c>
      <c r="C1894" s="8" t="s">
        <v>953</v>
      </c>
      <c r="D1894" s="8" t="s">
        <v>2262</v>
      </c>
      <c r="E1894" s="12" t="s">
        <v>218</v>
      </c>
      <c r="F1894" s="69"/>
      <c r="G1894" s="71">
        <v>3500</v>
      </c>
    </row>
    <row r="1895" spans="2:7" customFormat="1" ht="14.5" hidden="1" x14ac:dyDescent="0.35">
      <c r="B1895" s="8" t="s">
        <v>1740</v>
      </c>
      <c r="C1895" s="8" t="s">
        <v>955</v>
      </c>
      <c r="D1895" s="8" t="s">
        <v>2263</v>
      </c>
      <c r="E1895" s="12" t="s">
        <v>218</v>
      </c>
      <c r="F1895" s="69"/>
      <c r="G1895" s="71">
        <v>3500</v>
      </c>
    </row>
    <row r="1896" spans="2:7" customFormat="1" ht="14.5" hidden="1" x14ac:dyDescent="0.35">
      <c r="B1896" s="8" t="s">
        <v>1740</v>
      </c>
      <c r="C1896" s="8" t="s">
        <v>956</v>
      </c>
      <c r="D1896" s="8" t="s">
        <v>2264</v>
      </c>
      <c r="E1896" s="12" t="s">
        <v>218</v>
      </c>
      <c r="F1896" s="69"/>
      <c r="G1896" s="71">
        <v>48000</v>
      </c>
    </row>
    <row r="1897" spans="2:7" customFormat="1" ht="14.5" hidden="1" x14ac:dyDescent="0.35">
      <c r="B1897" s="8" t="s">
        <v>1740</v>
      </c>
      <c r="C1897" s="8" t="s">
        <v>945</v>
      </c>
      <c r="D1897" s="8" t="s">
        <v>2265</v>
      </c>
      <c r="E1897" s="12" t="s">
        <v>218</v>
      </c>
      <c r="F1897" s="69"/>
      <c r="G1897" s="71">
        <v>3500</v>
      </c>
    </row>
    <row r="1898" spans="2:7" customFormat="1" ht="14.5" hidden="1" x14ac:dyDescent="0.35">
      <c r="B1898" s="8" t="s">
        <v>1740</v>
      </c>
      <c r="C1898" s="8" t="s">
        <v>951</v>
      </c>
      <c r="D1898" s="8" t="s">
        <v>2266</v>
      </c>
      <c r="E1898" s="12" t="s">
        <v>218</v>
      </c>
      <c r="F1898" s="69"/>
      <c r="G1898" s="71">
        <v>3500</v>
      </c>
    </row>
    <row r="1899" spans="2:7" customFormat="1" ht="14.5" hidden="1" x14ac:dyDescent="0.35">
      <c r="B1899" s="8" t="s">
        <v>1740</v>
      </c>
      <c r="C1899" s="8" t="s">
        <v>946</v>
      </c>
      <c r="D1899" s="8" t="s">
        <v>2267</v>
      </c>
      <c r="E1899" s="12" t="s">
        <v>218</v>
      </c>
      <c r="F1899" s="69"/>
      <c r="G1899" s="71">
        <v>3500</v>
      </c>
    </row>
    <row r="1900" spans="2:7" customFormat="1" ht="14.5" hidden="1" x14ac:dyDescent="0.35">
      <c r="B1900" s="8" t="s">
        <v>1740</v>
      </c>
      <c r="C1900" s="8" t="s">
        <v>955</v>
      </c>
      <c r="D1900" s="8" t="s">
        <v>2268</v>
      </c>
      <c r="E1900" s="12" t="s">
        <v>218</v>
      </c>
      <c r="F1900" s="69"/>
      <c r="G1900" s="71">
        <v>3500</v>
      </c>
    </row>
    <row r="1901" spans="2:7" customFormat="1" ht="14.5" hidden="1" x14ac:dyDescent="0.35">
      <c r="B1901" s="8" t="s">
        <v>1740</v>
      </c>
      <c r="C1901" s="8" t="s">
        <v>951</v>
      </c>
      <c r="D1901" s="8" t="s">
        <v>2269</v>
      </c>
      <c r="E1901" s="12" t="s">
        <v>218</v>
      </c>
      <c r="F1901" s="69"/>
      <c r="G1901" s="71">
        <v>3500</v>
      </c>
    </row>
    <row r="1902" spans="2:7" customFormat="1" ht="14.5" hidden="1" x14ac:dyDescent="0.35">
      <c r="B1902" s="8" t="s">
        <v>1740</v>
      </c>
      <c r="C1902" s="8" t="s">
        <v>945</v>
      </c>
      <c r="D1902" s="8" t="s">
        <v>2270</v>
      </c>
      <c r="E1902" s="12" t="s">
        <v>218</v>
      </c>
      <c r="F1902" s="69"/>
      <c r="G1902" s="71">
        <v>3500</v>
      </c>
    </row>
    <row r="1903" spans="2:7" customFormat="1" ht="14.5" hidden="1" x14ac:dyDescent="0.35">
      <c r="B1903" s="8" t="s">
        <v>1740</v>
      </c>
      <c r="C1903" s="8" t="s">
        <v>967</v>
      </c>
      <c r="D1903" s="8" t="s">
        <v>2271</v>
      </c>
      <c r="E1903" s="12" t="s">
        <v>218</v>
      </c>
      <c r="F1903" s="69"/>
      <c r="G1903" s="71">
        <v>3500</v>
      </c>
    </row>
    <row r="1904" spans="2:7" customFormat="1" ht="14.5" hidden="1" x14ac:dyDescent="0.35">
      <c r="B1904" s="8" t="s">
        <v>1740</v>
      </c>
      <c r="C1904" s="8" t="s">
        <v>948</v>
      </c>
      <c r="D1904" s="8" t="s">
        <v>2272</v>
      </c>
      <c r="E1904" s="12" t="s">
        <v>218</v>
      </c>
      <c r="F1904" s="69"/>
      <c r="G1904" s="71">
        <v>48000</v>
      </c>
    </row>
    <row r="1905" spans="2:7" customFormat="1" ht="14.5" hidden="1" x14ac:dyDescent="0.35">
      <c r="B1905" s="8" t="s">
        <v>1740</v>
      </c>
      <c r="C1905" s="8" t="s">
        <v>964</v>
      </c>
      <c r="D1905" s="8" t="s">
        <v>2273</v>
      </c>
      <c r="E1905" s="12" t="s">
        <v>218</v>
      </c>
      <c r="F1905" s="69"/>
      <c r="G1905" s="71">
        <v>3500</v>
      </c>
    </row>
    <row r="1906" spans="2:7" customFormat="1" ht="14.5" hidden="1" x14ac:dyDescent="0.35">
      <c r="B1906" s="8" t="s">
        <v>1740</v>
      </c>
      <c r="C1906" s="8" t="s">
        <v>954</v>
      </c>
      <c r="D1906" s="8" t="s">
        <v>2274</v>
      </c>
      <c r="E1906" s="12" t="s">
        <v>218</v>
      </c>
      <c r="F1906" s="69"/>
      <c r="G1906" s="71">
        <v>3500</v>
      </c>
    </row>
    <row r="1907" spans="2:7" customFormat="1" ht="14.5" hidden="1" x14ac:dyDescent="0.35">
      <c r="B1907" s="8" t="s">
        <v>1740</v>
      </c>
      <c r="C1907" s="8" t="s">
        <v>949</v>
      </c>
      <c r="D1907" s="8" t="s">
        <v>2275</v>
      </c>
      <c r="E1907" s="12" t="s">
        <v>218</v>
      </c>
      <c r="F1907" s="69"/>
      <c r="G1907" s="71">
        <v>3500</v>
      </c>
    </row>
    <row r="1908" spans="2:7" customFormat="1" ht="14.5" hidden="1" x14ac:dyDescent="0.35">
      <c r="B1908" s="8" t="s">
        <v>1740</v>
      </c>
      <c r="C1908" s="8" t="s">
        <v>947</v>
      </c>
      <c r="D1908" s="8" t="s">
        <v>2276</v>
      </c>
      <c r="E1908" s="12" t="s">
        <v>218</v>
      </c>
      <c r="F1908" s="69"/>
      <c r="G1908" s="71">
        <v>3500</v>
      </c>
    </row>
    <row r="1909" spans="2:7" customFormat="1" ht="14.5" hidden="1" x14ac:dyDescent="0.35">
      <c r="B1909" s="8" t="s">
        <v>1740</v>
      </c>
      <c r="C1909" s="8" t="s">
        <v>954</v>
      </c>
      <c r="D1909" s="8" t="s">
        <v>2277</v>
      </c>
      <c r="E1909" s="12" t="s">
        <v>218</v>
      </c>
      <c r="F1909" s="69"/>
      <c r="G1909" s="71">
        <v>3500</v>
      </c>
    </row>
    <row r="1910" spans="2:7" customFormat="1" ht="14.5" hidden="1" x14ac:dyDescent="0.35">
      <c r="B1910" s="8" t="s">
        <v>1740</v>
      </c>
      <c r="C1910" s="8" t="s">
        <v>954</v>
      </c>
      <c r="D1910" s="8" t="s">
        <v>2278</v>
      </c>
      <c r="E1910" s="12" t="s">
        <v>218</v>
      </c>
      <c r="F1910" s="69"/>
      <c r="G1910" s="71">
        <v>3500</v>
      </c>
    </row>
    <row r="1911" spans="2:7" customFormat="1" ht="14.5" hidden="1" x14ac:dyDescent="0.35">
      <c r="B1911" s="8" t="s">
        <v>1740</v>
      </c>
      <c r="C1911" s="8" t="s">
        <v>950</v>
      </c>
      <c r="D1911" s="8" t="s">
        <v>2279</v>
      </c>
      <c r="E1911" s="12" t="s">
        <v>218</v>
      </c>
      <c r="F1911" s="69"/>
      <c r="G1911" s="71">
        <v>48000</v>
      </c>
    </row>
    <row r="1912" spans="2:7" customFormat="1" ht="14.5" hidden="1" x14ac:dyDescent="0.35">
      <c r="B1912" s="8" t="s">
        <v>1740</v>
      </c>
      <c r="C1912" s="8" t="s">
        <v>946</v>
      </c>
      <c r="D1912" s="8" t="s">
        <v>2280</v>
      </c>
      <c r="E1912" s="12" t="s">
        <v>218</v>
      </c>
      <c r="F1912" s="69"/>
      <c r="G1912" s="71">
        <v>3500</v>
      </c>
    </row>
    <row r="1913" spans="2:7" customFormat="1" ht="14.5" hidden="1" x14ac:dyDescent="0.35">
      <c r="B1913" s="8" t="s">
        <v>1740</v>
      </c>
      <c r="C1913" s="8" t="s">
        <v>951</v>
      </c>
      <c r="D1913" s="8" t="s">
        <v>2281</v>
      </c>
      <c r="E1913" s="12" t="s">
        <v>218</v>
      </c>
      <c r="F1913" s="69"/>
      <c r="G1913" s="71">
        <v>3500</v>
      </c>
    </row>
    <row r="1914" spans="2:7" customFormat="1" ht="14.5" hidden="1" x14ac:dyDescent="0.35">
      <c r="B1914" s="8" t="s">
        <v>1740</v>
      </c>
      <c r="C1914" s="8" t="s">
        <v>951</v>
      </c>
      <c r="D1914" s="8" t="s">
        <v>2282</v>
      </c>
      <c r="E1914" s="12" t="s">
        <v>218</v>
      </c>
      <c r="F1914" s="69"/>
      <c r="G1914" s="71">
        <v>3500</v>
      </c>
    </row>
    <row r="1915" spans="2:7" customFormat="1" ht="14.5" hidden="1" x14ac:dyDescent="0.35">
      <c r="B1915" s="8" t="s">
        <v>1740</v>
      </c>
      <c r="C1915" s="8" t="s">
        <v>951</v>
      </c>
      <c r="D1915" s="8" t="s">
        <v>2283</v>
      </c>
      <c r="E1915" s="12" t="s">
        <v>218</v>
      </c>
      <c r="F1915" s="69"/>
      <c r="G1915" s="71">
        <v>3500</v>
      </c>
    </row>
    <row r="1916" spans="2:7" customFormat="1" ht="14.5" hidden="1" x14ac:dyDescent="0.35">
      <c r="B1916" s="8" t="s">
        <v>1740</v>
      </c>
      <c r="C1916" s="8" t="s">
        <v>960</v>
      </c>
      <c r="D1916" s="8" t="s">
        <v>2284</v>
      </c>
      <c r="E1916" s="12" t="s">
        <v>218</v>
      </c>
      <c r="F1916" s="69"/>
      <c r="G1916" s="71">
        <v>3500</v>
      </c>
    </row>
    <row r="1917" spans="2:7" customFormat="1" ht="14.5" hidden="1" x14ac:dyDescent="0.35">
      <c r="B1917" s="8" t="s">
        <v>1740</v>
      </c>
      <c r="C1917" s="8" t="s">
        <v>951</v>
      </c>
      <c r="D1917" s="8" t="s">
        <v>2285</v>
      </c>
      <c r="E1917" s="12" t="s">
        <v>218</v>
      </c>
      <c r="F1917" s="69"/>
      <c r="G1917" s="71">
        <v>3500</v>
      </c>
    </row>
    <row r="1918" spans="2:7" customFormat="1" ht="14.5" hidden="1" x14ac:dyDescent="0.35">
      <c r="B1918" s="8" t="s">
        <v>1740</v>
      </c>
      <c r="C1918" s="8" t="s">
        <v>947</v>
      </c>
      <c r="D1918" s="8" t="s">
        <v>2286</v>
      </c>
      <c r="E1918" s="12" t="s">
        <v>218</v>
      </c>
      <c r="F1918" s="69"/>
      <c r="G1918" s="71">
        <v>48000</v>
      </c>
    </row>
    <row r="1919" spans="2:7" customFormat="1" ht="14.5" hidden="1" x14ac:dyDescent="0.35">
      <c r="B1919" s="8" t="s">
        <v>1740</v>
      </c>
      <c r="C1919" s="8" t="s">
        <v>951</v>
      </c>
      <c r="D1919" s="8" t="s">
        <v>2287</v>
      </c>
      <c r="E1919" s="12" t="s">
        <v>218</v>
      </c>
      <c r="F1919" s="69"/>
      <c r="G1919" s="71">
        <v>3500</v>
      </c>
    </row>
    <row r="1920" spans="2:7" customFormat="1" ht="14.5" hidden="1" x14ac:dyDescent="0.35">
      <c r="B1920" s="8" t="s">
        <v>1740</v>
      </c>
      <c r="C1920" s="8" t="s">
        <v>967</v>
      </c>
      <c r="D1920" s="8" t="s">
        <v>2288</v>
      </c>
      <c r="E1920" s="12" t="s">
        <v>218</v>
      </c>
      <c r="F1920" s="69"/>
      <c r="G1920" s="71">
        <v>3500</v>
      </c>
    </row>
    <row r="1921" spans="2:7" customFormat="1" ht="14.5" hidden="1" x14ac:dyDescent="0.35">
      <c r="B1921" s="8" t="s">
        <v>1740</v>
      </c>
      <c r="C1921" s="8" t="s">
        <v>945</v>
      </c>
      <c r="D1921" s="8" t="s">
        <v>2289</v>
      </c>
      <c r="E1921" s="12" t="s">
        <v>218</v>
      </c>
      <c r="F1921" s="69"/>
      <c r="G1921" s="71">
        <v>3500</v>
      </c>
    </row>
    <row r="1922" spans="2:7" customFormat="1" ht="14.5" hidden="1" x14ac:dyDescent="0.35">
      <c r="B1922" s="8" t="s">
        <v>1740</v>
      </c>
      <c r="C1922" s="8" t="s">
        <v>965</v>
      </c>
      <c r="D1922" s="8" t="s">
        <v>2290</v>
      </c>
      <c r="E1922" s="12" t="s">
        <v>218</v>
      </c>
      <c r="F1922" s="69"/>
      <c r="G1922" s="71">
        <v>3500</v>
      </c>
    </row>
    <row r="1923" spans="2:7" customFormat="1" ht="14.5" hidden="1" x14ac:dyDescent="0.35">
      <c r="B1923" s="8" t="s">
        <v>1740</v>
      </c>
      <c r="C1923" s="8" t="s">
        <v>965</v>
      </c>
      <c r="D1923" s="8" t="s">
        <v>2291</v>
      </c>
      <c r="E1923" s="12" t="s">
        <v>218</v>
      </c>
      <c r="F1923" s="69"/>
      <c r="G1923" s="71">
        <v>98000</v>
      </c>
    </row>
    <row r="1924" spans="2:7" customFormat="1" ht="14.5" hidden="1" x14ac:dyDescent="0.35">
      <c r="B1924" s="8" t="s">
        <v>1740</v>
      </c>
      <c r="C1924" s="8" t="s">
        <v>951</v>
      </c>
      <c r="D1924" s="8" t="s">
        <v>2292</v>
      </c>
      <c r="E1924" s="12" t="s">
        <v>218</v>
      </c>
      <c r="F1924" s="69"/>
      <c r="G1924" s="71">
        <v>48000</v>
      </c>
    </row>
    <row r="1925" spans="2:7" customFormat="1" ht="14.5" hidden="1" x14ac:dyDescent="0.35">
      <c r="B1925" s="8" t="s">
        <v>1740</v>
      </c>
      <c r="C1925" s="8" t="s">
        <v>962</v>
      </c>
      <c r="D1925" s="8" t="s">
        <v>2293</v>
      </c>
      <c r="E1925" s="12" t="s">
        <v>218</v>
      </c>
      <c r="F1925" s="69"/>
      <c r="G1925" s="71">
        <v>48000</v>
      </c>
    </row>
    <row r="1926" spans="2:7" customFormat="1" ht="14.5" hidden="1" x14ac:dyDescent="0.35">
      <c r="B1926" s="8" t="s">
        <v>1740</v>
      </c>
      <c r="C1926" s="8" t="s">
        <v>960</v>
      </c>
      <c r="D1926" s="8" t="s">
        <v>2294</v>
      </c>
      <c r="E1926" s="12" t="s">
        <v>218</v>
      </c>
      <c r="F1926" s="69"/>
      <c r="G1926" s="71">
        <v>3500</v>
      </c>
    </row>
    <row r="1927" spans="2:7" customFormat="1" ht="14.5" hidden="1" x14ac:dyDescent="0.35">
      <c r="B1927" s="8" t="s">
        <v>1740</v>
      </c>
      <c r="C1927" s="8" t="s">
        <v>946</v>
      </c>
      <c r="D1927" s="8" t="s">
        <v>2295</v>
      </c>
      <c r="E1927" s="12" t="s">
        <v>218</v>
      </c>
      <c r="F1927" s="69"/>
      <c r="G1927" s="71">
        <v>3500</v>
      </c>
    </row>
    <row r="1928" spans="2:7" customFormat="1" ht="14.5" hidden="1" x14ac:dyDescent="0.35">
      <c r="B1928" s="8" t="s">
        <v>1740</v>
      </c>
      <c r="C1928" s="8" t="s">
        <v>949</v>
      </c>
      <c r="D1928" s="8" t="s">
        <v>2296</v>
      </c>
      <c r="E1928" s="12" t="s">
        <v>218</v>
      </c>
      <c r="F1928" s="69"/>
      <c r="G1928" s="71">
        <v>3500</v>
      </c>
    </row>
    <row r="1929" spans="2:7" customFormat="1" ht="14.5" hidden="1" x14ac:dyDescent="0.35">
      <c r="B1929" s="8" t="s">
        <v>1740</v>
      </c>
      <c r="C1929" s="8" t="s">
        <v>957</v>
      </c>
      <c r="D1929" s="8" t="s">
        <v>2297</v>
      </c>
      <c r="E1929" s="12" t="s">
        <v>218</v>
      </c>
      <c r="F1929" s="69"/>
      <c r="G1929" s="71">
        <v>3500</v>
      </c>
    </row>
    <row r="1930" spans="2:7" customFormat="1" ht="14.5" hidden="1" x14ac:dyDescent="0.35">
      <c r="B1930" s="8" t="s">
        <v>1740</v>
      </c>
      <c r="C1930" s="8" t="s">
        <v>952</v>
      </c>
      <c r="D1930" s="8" t="s">
        <v>2298</v>
      </c>
      <c r="E1930" s="12" t="s">
        <v>218</v>
      </c>
      <c r="F1930" s="69"/>
      <c r="G1930" s="71">
        <v>5000</v>
      </c>
    </row>
    <row r="1931" spans="2:7" customFormat="1" ht="14.5" hidden="1" x14ac:dyDescent="0.35">
      <c r="B1931" s="8" t="s">
        <v>1740</v>
      </c>
      <c r="C1931" s="8" t="s">
        <v>951</v>
      </c>
      <c r="D1931" s="8" t="s">
        <v>2299</v>
      </c>
      <c r="E1931" s="12" t="s">
        <v>218</v>
      </c>
      <c r="F1931" s="69"/>
      <c r="G1931" s="71">
        <v>7000</v>
      </c>
    </row>
    <row r="1932" spans="2:7" customFormat="1" ht="14.5" hidden="1" x14ac:dyDescent="0.35">
      <c r="B1932" s="8" t="s">
        <v>1740</v>
      </c>
      <c r="C1932" s="8" t="s">
        <v>964</v>
      </c>
      <c r="D1932" s="8" t="s">
        <v>2300</v>
      </c>
      <c r="E1932" s="12" t="s">
        <v>218</v>
      </c>
      <c r="F1932" s="69"/>
      <c r="G1932" s="71">
        <v>3500</v>
      </c>
    </row>
    <row r="1933" spans="2:7" customFormat="1" ht="14.5" hidden="1" x14ac:dyDescent="0.35">
      <c r="B1933" s="8" t="s">
        <v>1740</v>
      </c>
      <c r="C1933" s="8" t="s">
        <v>953</v>
      </c>
      <c r="D1933" s="8" t="s">
        <v>2301</v>
      </c>
      <c r="E1933" s="12" t="s">
        <v>218</v>
      </c>
      <c r="F1933" s="69"/>
      <c r="G1933" s="71">
        <v>3500</v>
      </c>
    </row>
    <row r="1934" spans="2:7" customFormat="1" ht="14.5" hidden="1" x14ac:dyDescent="0.35">
      <c r="B1934" s="8" t="s">
        <v>1740</v>
      </c>
      <c r="C1934" s="8" t="s">
        <v>962</v>
      </c>
      <c r="D1934" s="8" t="s">
        <v>2302</v>
      </c>
      <c r="E1934" s="12" t="s">
        <v>218</v>
      </c>
      <c r="F1934" s="69"/>
      <c r="G1934" s="71">
        <v>3500</v>
      </c>
    </row>
    <row r="1935" spans="2:7" customFormat="1" ht="14.5" hidden="1" x14ac:dyDescent="0.35">
      <c r="B1935" s="8" t="s">
        <v>1740</v>
      </c>
      <c r="C1935" s="8" t="s">
        <v>953</v>
      </c>
      <c r="D1935" s="8" t="s">
        <v>2303</v>
      </c>
      <c r="E1935" s="12" t="s">
        <v>218</v>
      </c>
      <c r="F1935" s="69"/>
      <c r="G1935" s="71">
        <v>3500</v>
      </c>
    </row>
    <row r="1936" spans="2:7" customFormat="1" ht="14.5" hidden="1" x14ac:dyDescent="0.35">
      <c r="B1936" s="8" t="s">
        <v>1740</v>
      </c>
      <c r="C1936" s="8" t="s">
        <v>946</v>
      </c>
      <c r="D1936" s="8" t="s">
        <v>2304</v>
      </c>
      <c r="E1936" s="12" t="s">
        <v>218</v>
      </c>
      <c r="F1936" s="69"/>
      <c r="G1936" s="71"/>
    </row>
    <row r="1937" spans="2:7" customFormat="1" ht="14.5" hidden="1" x14ac:dyDescent="0.35">
      <c r="B1937" s="8" t="s">
        <v>1740</v>
      </c>
      <c r="C1937" s="8" t="s">
        <v>959</v>
      </c>
      <c r="D1937" s="8" t="s">
        <v>2305</v>
      </c>
      <c r="E1937" s="12" t="s">
        <v>218</v>
      </c>
      <c r="F1937" s="69"/>
      <c r="G1937" s="71">
        <v>3500</v>
      </c>
    </row>
    <row r="1938" spans="2:7" customFormat="1" ht="14.5" hidden="1" x14ac:dyDescent="0.35">
      <c r="B1938" s="8" t="s">
        <v>1740</v>
      </c>
      <c r="C1938" s="8" t="s">
        <v>951</v>
      </c>
      <c r="D1938" s="8" t="s">
        <v>2306</v>
      </c>
      <c r="E1938" s="12" t="s">
        <v>218</v>
      </c>
      <c r="F1938" s="69"/>
      <c r="G1938" s="71">
        <v>3500</v>
      </c>
    </row>
    <row r="1939" spans="2:7" customFormat="1" ht="14.5" hidden="1" x14ac:dyDescent="0.35">
      <c r="B1939" s="8" t="s">
        <v>1740</v>
      </c>
      <c r="C1939" s="8" t="s">
        <v>945</v>
      </c>
      <c r="D1939" s="8" t="s">
        <v>2307</v>
      </c>
      <c r="E1939" s="12" t="s">
        <v>218</v>
      </c>
      <c r="F1939" s="69"/>
      <c r="G1939" s="71">
        <v>3500</v>
      </c>
    </row>
    <row r="1940" spans="2:7" customFormat="1" ht="14.5" hidden="1" x14ac:dyDescent="0.35">
      <c r="B1940" s="8" t="s">
        <v>1740</v>
      </c>
      <c r="C1940" s="8" t="s">
        <v>953</v>
      </c>
      <c r="D1940" s="8" t="s">
        <v>2308</v>
      </c>
      <c r="E1940" s="12" t="s">
        <v>218</v>
      </c>
      <c r="F1940" s="69"/>
      <c r="G1940" s="71">
        <v>3500</v>
      </c>
    </row>
    <row r="1941" spans="2:7" customFormat="1" ht="14.5" hidden="1" x14ac:dyDescent="0.35">
      <c r="B1941" s="8" t="s">
        <v>1740</v>
      </c>
      <c r="C1941" s="8" t="s">
        <v>951</v>
      </c>
      <c r="D1941" s="8" t="s">
        <v>2309</v>
      </c>
      <c r="E1941" s="12" t="s">
        <v>218</v>
      </c>
      <c r="F1941" s="69"/>
      <c r="G1941" s="71">
        <v>3500</v>
      </c>
    </row>
    <row r="1942" spans="2:7" customFormat="1" ht="14.5" hidden="1" x14ac:dyDescent="0.35">
      <c r="B1942" s="8" t="s">
        <v>1740</v>
      </c>
      <c r="C1942" s="8" t="s">
        <v>961</v>
      </c>
      <c r="D1942" s="8" t="s">
        <v>2310</v>
      </c>
      <c r="E1942" s="12" t="s">
        <v>218</v>
      </c>
      <c r="F1942" s="69"/>
      <c r="G1942" s="71">
        <v>3500</v>
      </c>
    </row>
    <row r="1943" spans="2:7" customFormat="1" ht="14.5" hidden="1" x14ac:dyDescent="0.35">
      <c r="B1943" s="8" t="s">
        <v>1740</v>
      </c>
      <c r="C1943" s="8" t="s">
        <v>965</v>
      </c>
      <c r="D1943" s="8" t="s">
        <v>2311</v>
      </c>
      <c r="E1943" s="12" t="s">
        <v>218</v>
      </c>
      <c r="F1943" s="69"/>
      <c r="G1943" s="71">
        <v>3500</v>
      </c>
    </row>
    <row r="1944" spans="2:7" customFormat="1" ht="14.5" hidden="1" x14ac:dyDescent="0.35">
      <c r="B1944" s="8" t="s">
        <v>1740</v>
      </c>
      <c r="C1944" s="8" t="s">
        <v>949</v>
      </c>
      <c r="D1944" s="8" t="s">
        <v>2312</v>
      </c>
      <c r="E1944" s="12" t="s">
        <v>218</v>
      </c>
      <c r="F1944" s="69"/>
      <c r="G1944" s="71">
        <v>3500</v>
      </c>
    </row>
    <row r="1945" spans="2:7" customFormat="1" ht="14.5" hidden="1" x14ac:dyDescent="0.35">
      <c r="B1945" s="8" t="s">
        <v>1740</v>
      </c>
      <c r="C1945" s="8" t="s">
        <v>946</v>
      </c>
      <c r="D1945" s="8" t="s">
        <v>2313</v>
      </c>
      <c r="E1945" s="12" t="s">
        <v>218</v>
      </c>
      <c r="F1945" s="69"/>
      <c r="G1945" s="71">
        <v>3500</v>
      </c>
    </row>
    <row r="1946" spans="2:7" customFormat="1" ht="14.5" hidden="1" x14ac:dyDescent="0.35">
      <c r="B1946" s="8" t="s">
        <v>1740</v>
      </c>
      <c r="C1946" s="8" t="s">
        <v>952</v>
      </c>
      <c r="D1946" s="8" t="s">
        <v>2314</v>
      </c>
      <c r="E1946" s="12" t="s">
        <v>218</v>
      </c>
      <c r="F1946" s="69"/>
      <c r="G1946" s="71"/>
    </row>
    <row r="1947" spans="2:7" customFormat="1" ht="14.5" hidden="1" x14ac:dyDescent="0.35">
      <c r="B1947" s="8" t="s">
        <v>1740</v>
      </c>
      <c r="C1947" s="8" t="s">
        <v>965</v>
      </c>
      <c r="D1947" s="8" t="s">
        <v>2315</v>
      </c>
      <c r="E1947" s="12" t="s">
        <v>218</v>
      </c>
      <c r="F1947" s="69"/>
      <c r="G1947" s="71">
        <v>3500</v>
      </c>
    </row>
    <row r="1948" spans="2:7" customFormat="1" ht="14.5" hidden="1" x14ac:dyDescent="0.35">
      <c r="B1948" s="8" t="s">
        <v>1740</v>
      </c>
      <c r="C1948" s="8" t="s">
        <v>961</v>
      </c>
      <c r="D1948" s="8" t="s">
        <v>2316</v>
      </c>
      <c r="E1948" s="12" t="s">
        <v>218</v>
      </c>
      <c r="F1948" s="69"/>
      <c r="G1948" s="71">
        <v>3500</v>
      </c>
    </row>
    <row r="1949" spans="2:7" customFormat="1" ht="14.5" hidden="1" x14ac:dyDescent="0.35">
      <c r="B1949" s="8" t="s">
        <v>1740</v>
      </c>
      <c r="C1949" s="8" t="s">
        <v>954</v>
      </c>
      <c r="D1949" s="8" t="s">
        <v>2317</v>
      </c>
      <c r="E1949" s="12" t="s">
        <v>218</v>
      </c>
      <c r="F1949" s="69"/>
      <c r="G1949" s="71">
        <v>3500</v>
      </c>
    </row>
    <row r="1950" spans="2:7" customFormat="1" ht="14.5" hidden="1" x14ac:dyDescent="0.35">
      <c r="B1950" s="8" t="s">
        <v>1740</v>
      </c>
      <c r="C1950" s="8" t="s">
        <v>951</v>
      </c>
      <c r="D1950" s="8" t="s">
        <v>2318</v>
      </c>
      <c r="E1950" s="12" t="s">
        <v>218</v>
      </c>
      <c r="F1950" s="69"/>
      <c r="G1950" s="71">
        <v>3500</v>
      </c>
    </row>
    <row r="1951" spans="2:7" customFormat="1" ht="14.5" hidden="1" x14ac:dyDescent="0.35">
      <c r="B1951" s="8" t="s">
        <v>1740</v>
      </c>
      <c r="C1951" s="8" t="s">
        <v>965</v>
      </c>
      <c r="D1951" s="8" t="s">
        <v>2319</v>
      </c>
      <c r="E1951" s="12" t="s">
        <v>218</v>
      </c>
      <c r="F1951" s="69"/>
      <c r="G1951" s="71">
        <v>3500</v>
      </c>
    </row>
    <row r="1952" spans="2:7" customFormat="1" ht="14.5" hidden="1" x14ac:dyDescent="0.35">
      <c r="B1952" s="8" t="s">
        <v>1740</v>
      </c>
      <c r="C1952" s="8" t="s">
        <v>964</v>
      </c>
      <c r="D1952" s="8" t="s">
        <v>2320</v>
      </c>
      <c r="E1952" s="12" t="s">
        <v>218</v>
      </c>
      <c r="F1952" s="69"/>
      <c r="G1952" s="71">
        <v>3500</v>
      </c>
    </row>
    <row r="1953" spans="2:7" customFormat="1" ht="14.5" hidden="1" x14ac:dyDescent="0.35">
      <c r="B1953" s="8" t="s">
        <v>1740</v>
      </c>
      <c r="C1953" s="8" t="s">
        <v>945</v>
      </c>
      <c r="D1953" s="8" t="s">
        <v>2321</v>
      </c>
      <c r="E1953" s="12" t="s">
        <v>218</v>
      </c>
      <c r="F1953" s="69"/>
      <c r="G1953" s="71">
        <v>48000</v>
      </c>
    </row>
    <row r="1954" spans="2:7" customFormat="1" ht="14.5" hidden="1" x14ac:dyDescent="0.35">
      <c r="B1954" s="8" t="s">
        <v>1740</v>
      </c>
      <c r="C1954" s="8" t="s">
        <v>945</v>
      </c>
      <c r="D1954" s="8" t="s">
        <v>2322</v>
      </c>
      <c r="E1954" s="12" t="s">
        <v>218</v>
      </c>
      <c r="F1954" s="69"/>
      <c r="G1954" s="71">
        <v>5000</v>
      </c>
    </row>
    <row r="1955" spans="2:7" customFormat="1" ht="14.5" hidden="1" x14ac:dyDescent="0.35">
      <c r="B1955" s="8" t="s">
        <v>1740</v>
      </c>
      <c r="C1955" s="8" t="s">
        <v>951</v>
      </c>
      <c r="D1955" s="8" t="s">
        <v>2323</v>
      </c>
      <c r="E1955" s="12" t="s">
        <v>218</v>
      </c>
      <c r="F1955" s="69"/>
      <c r="G1955" s="71">
        <v>48000</v>
      </c>
    </row>
    <row r="1956" spans="2:7" customFormat="1" ht="14.5" hidden="1" x14ac:dyDescent="0.35">
      <c r="B1956" s="8" t="s">
        <v>1740</v>
      </c>
      <c r="C1956" s="8" t="s">
        <v>947</v>
      </c>
      <c r="D1956" s="8" t="s">
        <v>2324</v>
      </c>
      <c r="E1956" s="12" t="s">
        <v>218</v>
      </c>
      <c r="F1956" s="69"/>
      <c r="G1956" s="71">
        <v>3500</v>
      </c>
    </row>
    <row r="1957" spans="2:7" customFormat="1" ht="14.5" hidden="1" x14ac:dyDescent="0.35">
      <c r="B1957" s="8" t="s">
        <v>1740</v>
      </c>
      <c r="C1957" s="8" t="s">
        <v>964</v>
      </c>
      <c r="D1957" s="8" t="s">
        <v>2325</v>
      </c>
      <c r="E1957" s="12" t="s">
        <v>218</v>
      </c>
      <c r="F1957" s="69"/>
      <c r="G1957" s="71">
        <v>3500</v>
      </c>
    </row>
    <row r="1958" spans="2:7" customFormat="1" ht="14.5" hidden="1" x14ac:dyDescent="0.35">
      <c r="B1958" s="8" t="s">
        <v>1740</v>
      </c>
      <c r="C1958" s="8" t="s">
        <v>965</v>
      </c>
      <c r="D1958" s="8" t="s">
        <v>2326</v>
      </c>
      <c r="E1958" s="12" t="s">
        <v>218</v>
      </c>
      <c r="F1958" s="69"/>
      <c r="G1958" s="71">
        <v>48000</v>
      </c>
    </row>
    <row r="1959" spans="2:7" customFormat="1" ht="14.5" hidden="1" x14ac:dyDescent="0.35">
      <c r="B1959" s="8" t="s">
        <v>1740</v>
      </c>
      <c r="C1959" s="8" t="s">
        <v>959</v>
      </c>
      <c r="D1959" s="8" t="s">
        <v>2327</v>
      </c>
      <c r="E1959" s="12" t="s">
        <v>218</v>
      </c>
      <c r="F1959" s="69"/>
      <c r="G1959" s="71"/>
    </row>
    <row r="1960" spans="2:7" customFormat="1" ht="14.5" hidden="1" x14ac:dyDescent="0.35">
      <c r="B1960" s="8" t="s">
        <v>1740</v>
      </c>
      <c r="C1960" s="8" t="s">
        <v>951</v>
      </c>
      <c r="D1960" s="8" t="s">
        <v>2328</v>
      </c>
      <c r="E1960" s="12" t="s">
        <v>218</v>
      </c>
      <c r="F1960" s="69"/>
      <c r="G1960" s="71">
        <v>3500</v>
      </c>
    </row>
    <row r="1961" spans="2:7" customFormat="1" ht="14.5" hidden="1" x14ac:dyDescent="0.35">
      <c r="B1961" s="8" t="s">
        <v>1740</v>
      </c>
      <c r="C1961" s="8" t="s">
        <v>958</v>
      </c>
      <c r="D1961" s="8" t="s">
        <v>2329</v>
      </c>
      <c r="E1961" s="12" t="s">
        <v>218</v>
      </c>
      <c r="F1961" s="69"/>
      <c r="G1961" s="71">
        <v>98000</v>
      </c>
    </row>
    <row r="1962" spans="2:7" customFormat="1" ht="14.5" hidden="1" x14ac:dyDescent="0.35">
      <c r="B1962" s="8" t="s">
        <v>1740</v>
      </c>
      <c r="C1962" s="8" t="s">
        <v>946</v>
      </c>
      <c r="D1962" s="8" t="s">
        <v>2330</v>
      </c>
      <c r="E1962" s="12" t="s">
        <v>218</v>
      </c>
      <c r="F1962" s="69"/>
      <c r="G1962" s="71">
        <v>3500</v>
      </c>
    </row>
    <row r="1963" spans="2:7" customFormat="1" ht="14.5" hidden="1" x14ac:dyDescent="0.35">
      <c r="B1963" s="8" t="s">
        <v>1740</v>
      </c>
      <c r="C1963" s="8" t="s">
        <v>961</v>
      </c>
      <c r="D1963" s="8" t="s">
        <v>2331</v>
      </c>
      <c r="E1963" s="12" t="s">
        <v>218</v>
      </c>
      <c r="F1963" s="69"/>
      <c r="G1963" s="71">
        <v>3500</v>
      </c>
    </row>
    <row r="1964" spans="2:7" customFormat="1" ht="14.5" hidden="1" x14ac:dyDescent="0.35">
      <c r="B1964" s="8" t="s">
        <v>1740</v>
      </c>
      <c r="C1964" s="8" t="s">
        <v>964</v>
      </c>
      <c r="D1964" s="8" t="s">
        <v>2332</v>
      </c>
      <c r="E1964" s="12" t="s">
        <v>218</v>
      </c>
      <c r="F1964" s="69"/>
      <c r="G1964" s="71">
        <v>3500</v>
      </c>
    </row>
    <row r="1965" spans="2:7" customFormat="1" ht="14.5" hidden="1" x14ac:dyDescent="0.35">
      <c r="B1965" s="8" t="s">
        <v>1740</v>
      </c>
      <c r="C1965" s="8" t="s">
        <v>951</v>
      </c>
      <c r="D1965" s="8" t="s">
        <v>2333</v>
      </c>
      <c r="E1965" s="12" t="s">
        <v>218</v>
      </c>
      <c r="F1965" s="69"/>
      <c r="G1965" s="71">
        <v>48000</v>
      </c>
    </row>
    <row r="1966" spans="2:7" customFormat="1" ht="14.5" hidden="1" x14ac:dyDescent="0.35">
      <c r="B1966" s="8" t="s">
        <v>1740</v>
      </c>
      <c r="C1966" s="8" t="s">
        <v>951</v>
      </c>
      <c r="D1966" s="8" t="s">
        <v>2334</v>
      </c>
      <c r="E1966" s="12" t="s">
        <v>218</v>
      </c>
      <c r="F1966" s="69"/>
      <c r="G1966" s="71">
        <v>1500</v>
      </c>
    </row>
    <row r="1967" spans="2:7" customFormat="1" ht="14.5" hidden="1" x14ac:dyDescent="0.35">
      <c r="B1967" s="8" t="s">
        <v>1740</v>
      </c>
      <c r="C1967" s="8" t="s">
        <v>949</v>
      </c>
      <c r="D1967" s="8" t="s">
        <v>2335</v>
      </c>
      <c r="E1967" s="12" t="s">
        <v>218</v>
      </c>
      <c r="F1967" s="69"/>
      <c r="G1967" s="71">
        <v>3500</v>
      </c>
    </row>
    <row r="1968" spans="2:7" customFormat="1" ht="14.5" hidden="1" x14ac:dyDescent="0.35">
      <c r="B1968" s="8" t="s">
        <v>1740</v>
      </c>
      <c r="C1968" s="8" t="s">
        <v>950</v>
      </c>
      <c r="D1968" s="8" t="s">
        <v>2336</v>
      </c>
      <c r="E1968" s="12" t="s">
        <v>218</v>
      </c>
      <c r="F1968" s="69"/>
      <c r="G1968" s="71">
        <v>1500</v>
      </c>
    </row>
    <row r="1969" spans="2:7" customFormat="1" ht="14.5" hidden="1" x14ac:dyDescent="0.35">
      <c r="B1969" s="8" t="s">
        <v>1740</v>
      </c>
      <c r="C1969" s="8" t="s">
        <v>950</v>
      </c>
      <c r="D1969" s="8" t="s">
        <v>2337</v>
      </c>
      <c r="E1969" s="12" t="s">
        <v>218</v>
      </c>
      <c r="F1969" s="69"/>
      <c r="G1969" s="71">
        <v>3500</v>
      </c>
    </row>
    <row r="1970" spans="2:7" customFormat="1" ht="14.5" hidden="1" x14ac:dyDescent="0.35">
      <c r="B1970" s="8" t="s">
        <v>1740</v>
      </c>
      <c r="C1970" s="8" t="s">
        <v>951</v>
      </c>
      <c r="D1970" s="8" t="s">
        <v>2338</v>
      </c>
      <c r="E1970" s="12" t="s">
        <v>218</v>
      </c>
      <c r="F1970" s="69"/>
      <c r="G1970" s="71">
        <v>3500</v>
      </c>
    </row>
    <row r="1971" spans="2:7" customFormat="1" ht="14.5" hidden="1" x14ac:dyDescent="0.35">
      <c r="B1971" s="8" t="s">
        <v>1740</v>
      </c>
      <c r="C1971" s="8" t="s">
        <v>961</v>
      </c>
      <c r="D1971" s="8" t="s">
        <v>2339</v>
      </c>
      <c r="E1971" s="12" t="s">
        <v>218</v>
      </c>
      <c r="F1971" s="69"/>
      <c r="G1971" s="71">
        <v>3500</v>
      </c>
    </row>
    <row r="1972" spans="2:7" customFormat="1" ht="14.5" hidden="1" x14ac:dyDescent="0.35">
      <c r="B1972" s="8" t="s">
        <v>1740</v>
      </c>
      <c r="C1972" s="8" t="s">
        <v>951</v>
      </c>
      <c r="D1972" s="8" t="s">
        <v>2340</v>
      </c>
      <c r="E1972" s="12" t="s">
        <v>218</v>
      </c>
      <c r="F1972" s="69"/>
      <c r="G1972" s="71">
        <v>3500</v>
      </c>
    </row>
    <row r="1973" spans="2:7" customFormat="1" ht="14.5" hidden="1" x14ac:dyDescent="0.35">
      <c r="B1973" s="8" t="s">
        <v>1740</v>
      </c>
      <c r="C1973" s="8" t="s">
        <v>951</v>
      </c>
      <c r="D1973" s="8" t="s">
        <v>2341</v>
      </c>
      <c r="E1973" s="12" t="s">
        <v>218</v>
      </c>
      <c r="F1973" s="69"/>
      <c r="G1973" s="71">
        <v>3500</v>
      </c>
    </row>
    <row r="1974" spans="2:7" customFormat="1" ht="14.5" hidden="1" x14ac:dyDescent="0.35">
      <c r="B1974" s="8" t="s">
        <v>1740</v>
      </c>
      <c r="C1974" s="8" t="s">
        <v>945</v>
      </c>
      <c r="D1974" s="8" t="s">
        <v>2342</v>
      </c>
      <c r="E1974" s="12" t="s">
        <v>218</v>
      </c>
      <c r="F1974" s="69"/>
      <c r="G1974" s="71">
        <v>3500</v>
      </c>
    </row>
    <row r="1975" spans="2:7" customFormat="1" ht="14.5" hidden="1" x14ac:dyDescent="0.35">
      <c r="B1975" s="8" t="s">
        <v>1740</v>
      </c>
      <c r="C1975" s="8" t="s">
        <v>949</v>
      </c>
      <c r="D1975" s="8" t="s">
        <v>2343</v>
      </c>
      <c r="E1975" s="12" t="s">
        <v>218</v>
      </c>
      <c r="F1975" s="69"/>
      <c r="G1975" s="71">
        <v>3500</v>
      </c>
    </row>
    <row r="1976" spans="2:7" customFormat="1" ht="14.5" hidden="1" x14ac:dyDescent="0.35">
      <c r="B1976" s="8" t="s">
        <v>1740</v>
      </c>
      <c r="C1976" s="8" t="s">
        <v>951</v>
      </c>
      <c r="D1976" s="8" t="s">
        <v>2344</v>
      </c>
      <c r="E1976" s="12" t="s">
        <v>218</v>
      </c>
      <c r="F1976" s="69"/>
      <c r="G1976" s="71">
        <v>3500</v>
      </c>
    </row>
    <row r="1977" spans="2:7" customFormat="1" ht="14.5" hidden="1" x14ac:dyDescent="0.35">
      <c r="B1977" s="8" t="s">
        <v>1740</v>
      </c>
      <c r="C1977" s="8" t="s">
        <v>956</v>
      </c>
      <c r="D1977" s="8" t="s">
        <v>2345</v>
      </c>
      <c r="E1977" s="12" t="s">
        <v>218</v>
      </c>
      <c r="F1977" s="69"/>
      <c r="G1977" s="71">
        <v>48000</v>
      </c>
    </row>
    <row r="1978" spans="2:7" customFormat="1" ht="14.5" hidden="1" x14ac:dyDescent="0.35">
      <c r="B1978" s="8" t="s">
        <v>1740</v>
      </c>
      <c r="C1978" s="8" t="s">
        <v>961</v>
      </c>
      <c r="D1978" s="8" t="s">
        <v>2346</v>
      </c>
      <c r="E1978" s="12" t="s">
        <v>218</v>
      </c>
      <c r="F1978" s="69"/>
      <c r="G1978" s="71">
        <v>3500</v>
      </c>
    </row>
    <row r="1979" spans="2:7" customFormat="1" ht="14.5" hidden="1" x14ac:dyDescent="0.35">
      <c r="B1979" s="8" t="s">
        <v>1740</v>
      </c>
      <c r="C1979" s="8" t="s">
        <v>951</v>
      </c>
      <c r="D1979" s="8" t="s">
        <v>2347</v>
      </c>
      <c r="E1979" s="12" t="s">
        <v>218</v>
      </c>
      <c r="F1979" s="69"/>
      <c r="G1979" s="71">
        <v>3500</v>
      </c>
    </row>
    <row r="1980" spans="2:7" customFormat="1" ht="14.5" hidden="1" x14ac:dyDescent="0.35">
      <c r="B1980" s="8" t="s">
        <v>1740</v>
      </c>
      <c r="C1980" s="8" t="s">
        <v>951</v>
      </c>
      <c r="D1980" s="8" t="s">
        <v>2348</v>
      </c>
      <c r="E1980" s="12" t="s">
        <v>218</v>
      </c>
      <c r="F1980" s="69"/>
      <c r="G1980" s="71">
        <v>7000</v>
      </c>
    </row>
    <row r="1981" spans="2:7" customFormat="1" ht="14.5" hidden="1" x14ac:dyDescent="0.35">
      <c r="B1981" s="8" t="s">
        <v>1740</v>
      </c>
      <c r="C1981" s="8" t="s">
        <v>945</v>
      </c>
      <c r="D1981" s="8" t="s">
        <v>2349</v>
      </c>
      <c r="E1981" s="12" t="s">
        <v>218</v>
      </c>
      <c r="F1981" s="69"/>
      <c r="G1981" s="71">
        <v>48000</v>
      </c>
    </row>
    <row r="1982" spans="2:7" customFormat="1" ht="14.5" hidden="1" x14ac:dyDescent="0.35">
      <c r="B1982" s="8" t="s">
        <v>1740</v>
      </c>
      <c r="C1982" s="8" t="s">
        <v>951</v>
      </c>
      <c r="D1982" s="8" t="s">
        <v>2350</v>
      </c>
      <c r="E1982" s="12" t="s">
        <v>218</v>
      </c>
      <c r="F1982" s="69"/>
      <c r="G1982" s="71">
        <v>48000</v>
      </c>
    </row>
    <row r="1983" spans="2:7" customFormat="1" ht="14.5" hidden="1" x14ac:dyDescent="0.35">
      <c r="B1983" s="8" t="s">
        <v>1740</v>
      </c>
      <c r="C1983" s="8" t="s">
        <v>949</v>
      </c>
      <c r="D1983" s="8" t="s">
        <v>2351</v>
      </c>
      <c r="E1983" s="12" t="s">
        <v>218</v>
      </c>
      <c r="F1983" s="69"/>
      <c r="G1983" s="71">
        <v>3500</v>
      </c>
    </row>
    <row r="1984" spans="2:7" customFormat="1" ht="14.5" hidden="1" x14ac:dyDescent="0.35">
      <c r="B1984" s="8" t="s">
        <v>1740</v>
      </c>
      <c r="C1984" s="8" t="s">
        <v>954</v>
      </c>
      <c r="D1984" s="8" t="s">
        <v>2352</v>
      </c>
      <c r="E1984" s="12" t="s">
        <v>218</v>
      </c>
      <c r="F1984" s="69"/>
      <c r="G1984" s="71">
        <v>3500</v>
      </c>
    </row>
    <row r="1985" spans="2:7" customFormat="1" ht="14.5" hidden="1" x14ac:dyDescent="0.35">
      <c r="B1985" s="8" t="s">
        <v>1740</v>
      </c>
      <c r="C1985" s="8" t="s">
        <v>948</v>
      </c>
      <c r="D1985" s="8" t="s">
        <v>2353</v>
      </c>
      <c r="E1985" s="12" t="s">
        <v>218</v>
      </c>
      <c r="F1985" s="69"/>
      <c r="G1985" s="71">
        <v>3500</v>
      </c>
    </row>
    <row r="1986" spans="2:7" customFormat="1" ht="14.5" hidden="1" x14ac:dyDescent="0.35">
      <c r="B1986" s="8" t="s">
        <v>1740</v>
      </c>
      <c r="C1986" s="8" t="s">
        <v>955</v>
      </c>
      <c r="D1986" s="8" t="s">
        <v>2354</v>
      </c>
      <c r="E1986" s="12" t="s">
        <v>218</v>
      </c>
      <c r="F1986" s="69"/>
      <c r="G1986" s="71">
        <v>3500</v>
      </c>
    </row>
    <row r="1987" spans="2:7" customFormat="1" ht="14.5" hidden="1" x14ac:dyDescent="0.35">
      <c r="B1987" s="8" t="s">
        <v>1740</v>
      </c>
      <c r="C1987" s="8" t="s">
        <v>945</v>
      </c>
      <c r="D1987" s="8" t="s">
        <v>2355</v>
      </c>
      <c r="E1987" s="12" t="s">
        <v>218</v>
      </c>
      <c r="F1987" s="69"/>
      <c r="G1987" s="71">
        <v>3500</v>
      </c>
    </row>
    <row r="1988" spans="2:7" customFormat="1" ht="14.5" hidden="1" x14ac:dyDescent="0.35">
      <c r="B1988" s="8" t="s">
        <v>1740</v>
      </c>
      <c r="C1988" s="8" t="s">
        <v>964</v>
      </c>
      <c r="D1988" s="8" t="s">
        <v>2356</v>
      </c>
      <c r="E1988" s="12" t="s">
        <v>218</v>
      </c>
      <c r="F1988" s="69"/>
      <c r="G1988" s="71">
        <v>3500</v>
      </c>
    </row>
    <row r="1989" spans="2:7" customFormat="1" ht="14.5" hidden="1" x14ac:dyDescent="0.35">
      <c r="B1989" s="8" t="s">
        <v>1740</v>
      </c>
      <c r="C1989" s="8" t="s">
        <v>962</v>
      </c>
      <c r="D1989" s="8" t="s">
        <v>2357</v>
      </c>
      <c r="E1989" s="12" t="s">
        <v>218</v>
      </c>
      <c r="F1989" s="69"/>
      <c r="G1989" s="71">
        <v>3500</v>
      </c>
    </row>
    <row r="1990" spans="2:7" customFormat="1" ht="14.5" hidden="1" x14ac:dyDescent="0.35">
      <c r="B1990" s="8" t="s">
        <v>1740</v>
      </c>
      <c r="C1990" s="8" t="s">
        <v>956</v>
      </c>
      <c r="D1990" s="8" t="s">
        <v>2358</v>
      </c>
      <c r="E1990" s="12" t="s">
        <v>218</v>
      </c>
      <c r="F1990" s="69"/>
      <c r="G1990" s="71">
        <v>48000</v>
      </c>
    </row>
    <row r="1991" spans="2:7" customFormat="1" ht="14.5" hidden="1" x14ac:dyDescent="0.35">
      <c r="B1991" s="8" t="s">
        <v>1740</v>
      </c>
      <c r="C1991" s="8" t="s">
        <v>954</v>
      </c>
      <c r="D1991" s="8" t="s">
        <v>2359</v>
      </c>
      <c r="E1991" s="12" t="s">
        <v>218</v>
      </c>
      <c r="F1991" s="69"/>
      <c r="G1991" s="71">
        <v>3500</v>
      </c>
    </row>
    <row r="1992" spans="2:7" customFormat="1" ht="14.5" hidden="1" x14ac:dyDescent="0.35">
      <c r="B1992" s="8" t="s">
        <v>1740</v>
      </c>
      <c r="C1992" s="8" t="s">
        <v>964</v>
      </c>
      <c r="D1992" s="8" t="s">
        <v>2360</v>
      </c>
      <c r="E1992" s="12" t="s">
        <v>218</v>
      </c>
      <c r="F1992" s="69"/>
      <c r="G1992" s="71">
        <v>3500</v>
      </c>
    </row>
    <row r="1993" spans="2:7" customFormat="1" ht="14.5" hidden="1" x14ac:dyDescent="0.35">
      <c r="B1993" s="8" t="s">
        <v>1740</v>
      </c>
      <c r="C1993" s="8" t="s">
        <v>945</v>
      </c>
      <c r="D1993" s="8" t="s">
        <v>2361</v>
      </c>
      <c r="E1993" s="12" t="s">
        <v>218</v>
      </c>
      <c r="F1993" s="69"/>
      <c r="G1993" s="71">
        <v>3500</v>
      </c>
    </row>
    <row r="1994" spans="2:7" customFormat="1" ht="14.5" hidden="1" x14ac:dyDescent="0.35">
      <c r="B1994" s="8" t="s">
        <v>1740</v>
      </c>
      <c r="C1994" s="8" t="s">
        <v>961</v>
      </c>
      <c r="D1994" s="8" t="s">
        <v>2362</v>
      </c>
      <c r="E1994" s="12" t="s">
        <v>218</v>
      </c>
      <c r="F1994" s="69"/>
      <c r="G1994" s="71">
        <v>3500</v>
      </c>
    </row>
    <row r="1995" spans="2:7" customFormat="1" ht="14.5" hidden="1" x14ac:dyDescent="0.35">
      <c r="B1995" s="8" t="s">
        <v>1740</v>
      </c>
      <c r="C1995" s="8" t="s">
        <v>946</v>
      </c>
      <c r="D1995" s="8" t="s">
        <v>2363</v>
      </c>
      <c r="E1995" s="12" t="s">
        <v>218</v>
      </c>
      <c r="F1995" s="69"/>
      <c r="G1995" s="71">
        <v>3500</v>
      </c>
    </row>
    <row r="1996" spans="2:7" customFormat="1" ht="14.5" hidden="1" x14ac:dyDescent="0.35">
      <c r="B1996" s="8" t="s">
        <v>1740</v>
      </c>
      <c r="C1996" s="8" t="s">
        <v>946</v>
      </c>
      <c r="D1996" s="8" t="s">
        <v>2364</v>
      </c>
      <c r="E1996" s="12" t="s">
        <v>218</v>
      </c>
      <c r="F1996" s="69"/>
      <c r="G1996" s="71">
        <v>3500</v>
      </c>
    </row>
    <row r="1997" spans="2:7" customFormat="1" ht="14.5" hidden="1" x14ac:dyDescent="0.35">
      <c r="B1997" s="8" t="s">
        <v>1740</v>
      </c>
      <c r="C1997" s="8" t="s">
        <v>949</v>
      </c>
      <c r="D1997" s="8" t="s">
        <v>2365</v>
      </c>
      <c r="E1997" s="12" t="s">
        <v>218</v>
      </c>
      <c r="F1997" s="69"/>
      <c r="G1997" s="71">
        <v>21000</v>
      </c>
    </row>
    <row r="1998" spans="2:7" customFormat="1" ht="14.5" hidden="1" x14ac:dyDescent="0.35">
      <c r="B1998" s="8" t="s">
        <v>1740</v>
      </c>
      <c r="C1998" s="8" t="s">
        <v>946</v>
      </c>
      <c r="D1998" s="8" t="s">
        <v>2366</v>
      </c>
      <c r="E1998" s="12" t="s">
        <v>218</v>
      </c>
      <c r="F1998" s="69"/>
      <c r="G1998" s="71">
        <v>3500</v>
      </c>
    </row>
    <row r="1999" spans="2:7" customFormat="1" ht="14.5" hidden="1" x14ac:dyDescent="0.35">
      <c r="B1999" s="8" t="s">
        <v>1740</v>
      </c>
      <c r="C1999" s="8" t="s">
        <v>948</v>
      </c>
      <c r="D1999" s="8" t="s">
        <v>2367</v>
      </c>
      <c r="E1999" s="12" t="s">
        <v>218</v>
      </c>
      <c r="F1999" s="69"/>
      <c r="G1999" s="71">
        <v>3500</v>
      </c>
    </row>
    <row r="2000" spans="2:7" customFormat="1" ht="14.5" hidden="1" x14ac:dyDescent="0.35">
      <c r="B2000" s="8" t="s">
        <v>1740</v>
      </c>
      <c r="C2000" s="8" t="s">
        <v>951</v>
      </c>
      <c r="D2000" s="8" t="s">
        <v>2368</v>
      </c>
      <c r="E2000" s="12" t="s">
        <v>218</v>
      </c>
      <c r="F2000" s="69"/>
      <c r="G2000" s="71">
        <v>48000</v>
      </c>
    </row>
    <row r="2001" spans="2:7" customFormat="1" ht="14.5" hidden="1" x14ac:dyDescent="0.35">
      <c r="B2001" s="8" t="s">
        <v>1740</v>
      </c>
      <c r="C2001" s="8" t="s">
        <v>949</v>
      </c>
      <c r="D2001" s="8" t="s">
        <v>2369</v>
      </c>
      <c r="E2001" s="12" t="s">
        <v>218</v>
      </c>
      <c r="F2001" s="69"/>
      <c r="G2001" s="71">
        <v>3500</v>
      </c>
    </row>
    <row r="2002" spans="2:7" customFormat="1" ht="14.5" hidden="1" x14ac:dyDescent="0.35">
      <c r="B2002" s="8" t="s">
        <v>1740</v>
      </c>
      <c r="C2002" s="8" t="s">
        <v>954</v>
      </c>
      <c r="D2002" s="8" t="s">
        <v>2370</v>
      </c>
      <c r="E2002" s="12" t="s">
        <v>218</v>
      </c>
      <c r="F2002" s="69"/>
      <c r="G2002" s="71">
        <v>3500</v>
      </c>
    </row>
    <row r="2003" spans="2:7" customFormat="1" ht="14.5" hidden="1" x14ac:dyDescent="0.35">
      <c r="B2003" s="8" t="s">
        <v>1740</v>
      </c>
      <c r="C2003" s="8" t="s">
        <v>967</v>
      </c>
      <c r="D2003" s="8" t="s">
        <v>2371</v>
      </c>
      <c r="E2003" s="12" t="s">
        <v>218</v>
      </c>
      <c r="F2003" s="69"/>
      <c r="G2003" s="71">
        <v>3500</v>
      </c>
    </row>
    <row r="2004" spans="2:7" customFormat="1" ht="14.5" hidden="1" x14ac:dyDescent="0.35">
      <c r="B2004" s="8" t="s">
        <v>1740</v>
      </c>
      <c r="C2004" s="8" t="s">
        <v>946</v>
      </c>
      <c r="D2004" s="8" t="s">
        <v>2372</v>
      </c>
      <c r="E2004" s="12" t="s">
        <v>218</v>
      </c>
      <c r="F2004" s="69"/>
      <c r="G2004" s="71">
        <v>3500</v>
      </c>
    </row>
    <row r="2005" spans="2:7" customFormat="1" ht="14.5" hidden="1" x14ac:dyDescent="0.35">
      <c r="B2005" s="8" t="s">
        <v>1740</v>
      </c>
      <c r="C2005" s="8" t="s">
        <v>951</v>
      </c>
      <c r="D2005" s="8" t="s">
        <v>2373</v>
      </c>
      <c r="E2005" s="12" t="s">
        <v>218</v>
      </c>
      <c r="F2005" s="69"/>
      <c r="G2005" s="71">
        <v>51500</v>
      </c>
    </row>
    <row r="2006" spans="2:7" customFormat="1" ht="14.5" hidden="1" x14ac:dyDescent="0.35">
      <c r="B2006" s="8" t="s">
        <v>1740</v>
      </c>
      <c r="C2006" s="8" t="s">
        <v>946</v>
      </c>
      <c r="D2006" s="8" t="s">
        <v>2374</v>
      </c>
      <c r="E2006" s="12" t="s">
        <v>218</v>
      </c>
      <c r="F2006" s="69"/>
      <c r="G2006" s="71">
        <v>3500</v>
      </c>
    </row>
    <row r="2007" spans="2:7" customFormat="1" ht="14.5" hidden="1" x14ac:dyDescent="0.35">
      <c r="B2007" s="8" t="s">
        <v>1740</v>
      </c>
      <c r="C2007" s="8" t="s">
        <v>965</v>
      </c>
      <c r="D2007" s="8" t="s">
        <v>2375</v>
      </c>
      <c r="E2007" s="12" t="s">
        <v>218</v>
      </c>
      <c r="F2007" s="69"/>
      <c r="G2007" s="71">
        <v>3500</v>
      </c>
    </row>
    <row r="2008" spans="2:7" customFormat="1" ht="14.5" hidden="1" x14ac:dyDescent="0.35">
      <c r="B2008" s="8" t="s">
        <v>1740</v>
      </c>
      <c r="C2008" s="8" t="s">
        <v>949</v>
      </c>
      <c r="D2008" s="8" t="s">
        <v>2376</v>
      </c>
      <c r="E2008" s="12" t="s">
        <v>218</v>
      </c>
      <c r="F2008" s="69"/>
      <c r="G2008" s="71">
        <v>21000</v>
      </c>
    </row>
    <row r="2009" spans="2:7" customFormat="1" ht="14.5" hidden="1" x14ac:dyDescent="0.35">
      <c r="B2009" s="8" t="s">
        <v>1740</v>
      </c>
      <c r="C2009" s="8" t="s">
        <v>945</v>
      </c>
      <c r="D2009" s="8" t="s">
        <v>2377</v>
      </c>
      <c r="E2009" s="12" t="s">
        <v>218</v>
      </c>
      <c r="F2009" s="69"/>
      <c r="G2009" s="71">
        <v>3500</v>
      </c>
    </row>
    <row r="2010" spans="2:7" customFormat="1" ht="14.5" hidden="1" x14ac:dyDescent="0.35">
      <c r="B2010" s="8" t="s">
        <v>1740</v>
      </c>
      <c r="C2010" s="8" t="s">
        <v>965</v>
      </c>
      <c r="D2010" s="8" t="s">
        <v>2378</v>
      </c>
      <c r="E2010" s="12" t="s">
        <v>218</v>
      </c>
      <c r="F2010" s="69"/>
      <c r="G2010" s="71">
        <v>48000</v>
      </c>
    </row>
    <row r="2011" spans="2:7" customFormat="1" ht="14.5" hidden="1" x14ac:dyDescent="0.35">
      <c r="B2011" s="8" t="s">
        <v>1740</v>
      </c>
      <c r="C2011" s="8" t="s">
        <v>951</v>
      </c>
      <c r="D2011" s="8" t="s">
        <v>2379</v>
      </c>
      <c r="E2011" s="12" t="s">
        <v>218</v>
      </c>
      <c r="F2011" s="69"/>
      <c r="G2011" s="71">
        <v>3500</v>
      </c>
    </row>
    <row r="2012" spans="2:7" customFormat="1" ht="14.5" hidden="1" x14ac:dyDescent="0.35">
      <c r="B2012" s="8" t="s">
        <v>1740</v>
      </c>
      <c r="C2012" s="8" t="s">
        <v>951</v>
      </c>
      <c r="D2012" s="8" t="s">
        <v>2380</v>
      </c>
      <c r="E2012" s="12" t="s">
        <v>218</v>
      </c>
      <c r="F2012" s="69"/>
      <c r="G2012" s="71">
        <v>21000</v>
      </c>
    </row>
    <row r="2013" spans="2:7" customFormat="1" ht="14.5" hidden="1" x14ac:dyDescent="0.35">
      <c r="B2013" s="8" t="s">
        <v>1740</v>
      </c>
      <c r="C2013" s="8" t="s">
        <v>965</v>
      </c>
      <c r="D2013" s="8" t="s">
        <v>2381</v>
      </c>
      <c r="E2013" s="12" t="s">
        <v>218</v>
      </c>
      <c r="F2013" s="69"/>
      <c r="G2013" s="71">
        <v>3500</v>
      </c>
    </row>
    <row r="2014" spans="2:7" customFormat="1" ht="14.5" hidden="1" x14ac:dyDescent="0.35">
      <c r="B2014" s="8" t="s">
        <v>1740</v>
      </c>
      <c r="C2014" s="8" t="s">
        <v>951</v>
      </c>
      <c r="D2014" s="8" t="s">
        <v>2382</v>
      </c>
      <c r="E2014" s="12" t="s">
        <v>218</v>
      </c>
      <c r="F2014" s="69"/>
      <c r="G2014" s="71">
        <v>48000</v>
      </c>
    </row>
    <row r="2015" spans="2:7" customFormat="1" ht="14.5" hidden="1" x14ac:dyDescent="0.35">
      <c r="B2015" s="8" t="s">
        <v>1740</v>
      </c>
      <c r="C2015" s="8" t="s">
        <v>946</v>
      </c>
      <c r="D2015" s="8" t="s">
        <v>2383</v>
      </c>
      <c r="E2015" s="12" t="s">
        <v>218</v>
      </c>
      <c r="F2015" s="69"/>
      <c r="G2015" s="71">
        <v>3500</v>
      </c>
    </row>
    <row r="2016" spans="2:7" customFormat="1" ht="14.5" hidden="1" x14ac:dyDescent="0.35">
      <c r="B2016" s="8" t="s">
        <v>1740</v>
      </c>
      <c r="C2016" s="8" t="s">
        <v>951</v>
      </c>
      <c r="D2016" s="8" t="s">
        <v>2384</v>
      </c>
      <c r="E2016" s="12" t="s">
        <v>218</v>
      </c>
      <c r="F2016" s="69"/>
      <c r="G2016" s="71">
        <v>3500</v>
      </c>
    </row>
    <row r="2017" spans="2:7" customFormat="1" ht="14.5" hidden="1" x14ac:dyDescent="0.35">
      <c r="B2017" s="8" t="s">
        <v>1740</v>
      </c>
      <c r="C2017" s="8" t="s">
        <v>951</v>
      </c>
      <c r="D2017" s="8" t="s">
        <v>2385</v>
      </c>
      <c r="E2017" s="12" t="s">
        <v>218</v>
      </c>
      <c r="F2017" s="69"/>
      <c r="G2017" s="71">
        <v>3500</v>
      </c>
    </row>
    <row r="2018" spans="2:7" customFormat="1" ht="14.5" hidden="1" x14ac:dyDescent="0.35">
      <c r="B2018" s="8" t="s">
        <v>1740</v>
      </c>
      <c r="C2018" s="8" t="s">
        <v>964</v>
      </c>
      <c r="D2018" s="8" t="s">
        <v>2386</v>
      </c>
      <c r="E2018" s="12" t="s">
        <v>218</v>
      </c>
      <c r="F2018" s="69"/>
      <c r="G2018" s="71">
        <v>3500</v>
      </c>
    </row>
    <row r="2019" spans="2:7" customFormat="1" ht="14.5" hidden="1" x14ac:dyDescent="0.35">
      <c r="B2019" s="8" t="s">
        <v>1740</v>
      </c>
      <c r="C2019" s="8" t="s">
        <v>952</v>
      </c>
      <c r="D2019" s="8" t="s">
        <v>2387</v>
      </c>
      <c r="E2019" s="12" t="s">
        <v>218</v>
      </c>
      <c r="F2019" s="69"/>
      <c r="G2019" s="71">
        <v>3500</v>
      </c>
    </row>
    <row r="2020" spans="2:7" customFormat="1" ht="14.5" hidden="1" x14ac:dyDescent="0.35">
      <c r="B2020" s="8" t="s">
        <v>1740</v>
      </c>
      <c r="C2020" s="8" t="s">
        <v>951</v>
      </c>
      <c r="D2020" s="8" t="s">
        <v>2388</v>
      </c>
      <c r="E2020" s="12" t="s">
        <v>218</v>
      </c>
      <c r="F2020" s="69"/>
      <c r="G2020" s="71">
        <v>3500</v>
      </c>
    </row>
    <row r="2021" spans="2:7" customFormat="1" ht="14.5" hidden="1" x14ac:dyDescent="0.35">
      <c r="B2021" s="8" t="s">
        <v>1740</v>
      </c>
      <c r="C2021" s="8" t="s">
        <v>951</v>
      </c>
      <c r="D2021" s="8" t="s">
        <v>2389</v>
      </c>
      <c r="E2021" s="12" t="s">
        <v>218</v>
      </c>
      <c r="F2021" s="69"/>
      <c r="G2021" s="71">
        <v>3500</v>
      </c>
    </row>
    <row r="2022" spans="2:7" customFormat="1" ht="14.5" hidden="1" x14ac:dyDescent="0.35">
      <c r="B2022" s="8" t="s">
        <v>1740</v>
      </c>
      <c r="C2022" s="8" t="s">
        <v>964</v>
      </c>
      <c r="D2022" s="8" t="s">
        <v>2390</v>
      </c>
      <c r="E2022" s="12" t="s">
        <v>218</v>
      </c>
      <c r="F2022" s="69"/>
      <c r="G2022" s="71">
        <v>3500</v>
      </c>
    </row>
    <row r="2023" spans="2:7" customFormat="1" ht="14.5" hidden="1" x14ac:dyDescent="0.35">
      <c r="B2023" s="8" t="s">
        <v>1740</v>
      </c>
      <c r="C2023" s="8" t="s">
        <v>946</v>
      </c>
      <c r="D2023" s="8" t="s">
        <v>2391</v>
      </c>
      <c r="E2023" s="12" t="s">
        <v>218</v>
      </c>
      <c r="F2023" s="69"/>
      <c r="G2023" s="71">
        <v>3500</v>
      </c>
    </row>
    <row r="2024" spans="2:7" customFormat="1" ht="14.5" hidden="1" x14ac:dyDescent="0.35">
      <c r="B2024" s="8" t="s">
        <v>1740</v>
      </c>
      <c r="C2024" s="8" t="s">
        <v>951</v>
      </c>
      <c r="D2024" s="8" t="s">
        <v>2392</v>
      </c>
      <c r="E2024" s="12" t="s">
        <v>218</v>
      </c>
      <c r="F2024" s="69"/>
      <c r="G2024" s="71">
        <v>3500</v>
      </c>
    </row>
    <row r="2025" spans="2:7" customFormat="1" ht="14.5" hidden="1" x14ac:dyDescent="0.35">
      <c r="B2025" s="8" t="s">
        <v>1740</v>
      </c>
      <c r="C2025" s="8" t="s">
        <v>947</v>
      </c>
      <c r="D2025" s="8" t="s">
        <v>2393</v>
      </c>
      <c r="E2025" s="12" t="s">
        <v>218</v>
      </c>
      <c r="F2025" s="69"/>
      <c r="G2025" s="71">
        <v>1500</v>
      </c>
    </row>
    <row r="2026" spans="2:7" customFormat="1" ht="14.5" hidden="1" x14ac:dyDescent="0.35">
      <c r="B2026" s="8" t="s">
        <v>1740</v>
      </c>
      <c r="C2026" s="8" t="s">
        <v>953</v>
      </c>
      <c r="D2026" s="8" t="s">
        <v>2394</v>
      </c>
      <c r="E2026" s="12" t="s">
        <v>218</v>
      </c>
      <c r="F2026" s="69"/>
      <c r="G2026" s="71">
        <v>3500</v>
      </c>
    </row>
    <row r="2027" spans="2:7" customFormat="1" ht="14.5" hidden="1" x14ac:dyDescent="0.35">
      <c r="B2027" s="8" t="s">
        <v>1740</v>
      </c>
      <c r="C2027" s="8" t="s">
        <v>962</v>
      </c>
      <c r="D2027" s="8" t="s">
        <v>2395</v>
      </c>
      <c r="E2027" s="12" t="s">
        <v>218</v>
      </c>
      <c r="F2027" s="69"/>
      <c r="G2027" s="71">
        <v>3500</v>
      </c>
    </row>
    <row r="2028" spans="2:7" customFormat="1" ht="14.5" hidden="1" x14ac:dyDescent="0.35">
      <c r="B2028" s="8" t="s">
        <v>1740</v>
      </c>
      <c r="C2028" s="8" t="s">
        <v>945</v>
      </c>
      <c r="D2028" s="8" t="s">
        <v>2396</v>
      </c>
      <c r="E2028" s="12" t="s">
        <v>218</v>
      </c>
      <c r="F2028" s="69"/>
      <c r="G2028" s="71">
        <v>3500</v>
      </c>
    </row>
    <row r="2029" spans="2:7" customFormat="1" ht="14.5" hidden="1" x14ac:dyDescent="0.35">
      <c r="B2029" s="8" t="s">
        <v>1740</v>
      </c>
      <c r="C2029" s="8" t="s">
        <v>949</v>
      </c>
      <c r="D2029" s="8" t="s">
        <v>2397</v>
      </c>
      <c r="E2029" s="12" t="s">
        <v>218</v>
      </c>
      <c r="F2029" s="69"/>
      <c r="G2029" s="71">
        <v>3500</v>
      </c>
    </row>
    <row r="2030" spans="2:7" customFormat="1" ht="14.5" hidden="1" x14ac:dyDescent="0.35">
      <c r="B2030" s="8" t="s">
        <v>1740</v>
      </c>
      <c r="C2030" s="8" t="s">
        <v>945</v>
      </c>
      <c r="D2030" s="8" t="s">
        <v>2398</v>
      </c>
      <c r="E2030" s="12" t="s">
        <v>218</v>
      </c>
      <c r="F2030" s="69"/>
      <c r="G2030" s="71">
        <v>5000</v>
      </c>
    </row>
    <row r="2031" spans="2:7" customFormat="1" ht="14.5" hidden="1" x14ac:dyDescent="0.35">
      <c r="B2031" s="8" t="s">
        <v>1740</v>
      </c>
      <c r="C2031" s="8" t="s">
        <v>961</v>
      </c>
      <c r="D2031" s="8" t="s">
        <v>2399</v>
      </c>
      <c r="E2031" s="12" t="s">
        <v>218</v>
      </c>
      <c r="F2031" s="69"/>
      <c r="G2031" s="71">
        <v>3500</v>
      </c>
    </row>
    <row r="2032" spans="2:7" customFormat="1" ht="14.5" hidden="1" x14ac:dyDescent="0.35">
      <c r="B2032" s="8" t="s">
        <v>1740</v>
      </c>
      <c r="C2032" s="8" t="s">
        <v>963</v>
      </c>
      <c r="D2032" s="8" t="s">
        <v>2400</v>
      </c>
      <c r="E2032" s="12" t="s">
        <v>218</v>
      </c>
      <c r="F2032" s="69"/>
      <c r="G2032" s="71">
        <v>3500</v>
      </c>
    </row>
    <row r="2033" spans="2:7" customFormat="1" ht="14.5" hidden="1" x14ac:dyDescent="0.35">
      <c r="B2033" s="8" t="s">
        <v>1740</v>
      </c>
      <c r="C2033" s="8" t="s">
        <v>953</v>
      </c>
      <c r="D2033" s="8" t="s">
        <v>2401</v>
      </c>
      <c r="E2033" s="12" t="s">
        <v>218</v>
      </c>
      <c r="F2033" s="69"/>
      <c r="G2033" s="71">
        <v>3500</v>
      </c>
    </row>
    <row r="2034" spans="2:7" customFormat="1" ht="14.5" hidden="1" x14ac:dyDescent="0.35">
      <c r="B2034" s="8" t="s">
        <v>1740</v>
      </c>
      <c r="C2034" s="8" t="s">
        <v>955</v>
      </c>
      <c r="D2034" s="8" t="s">
        <v>2402</v>
      </c>
      <c r="E2034" s="12" t="s">
        <v>218</v>
      </c>
      <c r="F2034" s="69"/>
      <c r="G2034" s="71">
        <v>3500</v>
      </c>
    </row>
    <row r="2035" spans="2:7" customFormat="1" ht="14.5" hidden="1" x14ac:dyDescent="0.35">
      <c r="B2035" s="8" t="s">
        <v>1740</v>
      </c>
      <c r="C2035" s="8" t="s">
        <v>949</v>
      </c>
      <c r="D2035" s="8" t="s">
        <v>2403</v>
      </c>
      <c r="E2035" s="12" t="s">
        <v>218</v>
      </c>
      <c r="F2035" s="69"/>
      <c r="G2035" s="71">
        <v>7000</v>
      </c>
    </row>
    <row r="2036" spans="2:7" customFormat="1" ht="14.5" hidden="1" x14ac:dyDescent="0.35">
      <c r="B2036" s="8" t="s">
        <v>1740</v>
      </c>
      <c r="C2036" s="8" t="s">
        <v>946</v>
      </c>
      <c r="D2036" s="8" t="s">
        <v>2404</v>
      </c>
      <c r="E2036" s="12" t="s">
        <v>218</v>
      </c>
      <c r="F2036" s="69"/>
      <c r="G2036" s="71">
        <v>3500</v>
      </c>
    </row>
    <row r="2037" spans="2:7" customFormat="1" ht="14.5" hidden="1" x14ac:dyDescent="0.35">
      <c r="B2037" s="8" t="s">
        <v>1740</v>
      </c>
      <c r="C2037" s="8" t="s">
        <v>964</v>
      </c>
      <c r="D2037" s="8" t="s">
        <v>2405</v>
      </c>
      <c r="E2037" s="12" t="s">
        <v>218</v>
      </c>
      <c r="F2037" s="69"/>
      <c r="G2037" s="71">
        <v>3500</v>
      </c>
    </row>
    <row r="2038" spans="2:7" customFormat="1" ht="14.5" hidden="1" x14ac:dyDescent="0.35">
      <c r="B2038" s="8" t="s">
        <v>1740</v>
      </c>
      <c r="C2038" s="8" t="s">
        <v>953</v>
      </c>
      <c r="D2038" s="8" t="s">
        <v>2406</v>
      </c>
      <c r="E2038" s="12" t="s">
        <v>218</v>
      </c>
      <c r="F2038" s="69"/>
      <c r="G2038" s="71">
        <v>3500</v>
      </c>
    </row>
    <row r="2039" spans="2:7" customFormat="1" ht="14.5" hidden="1" x14ac:dyDescent="0.35">
      <c r="B2039" s="8" t="s">
        <v>1740</v>
      </c>
      <c r="C2039" s="8" t="s">
        <v>951</v>
      </c>
      <c r="D2039" s="8" t="s">
        <v>2407</v>
      </c>
      <c r="E2039" s="12" t="s">
        <v>218</v>
      </c>
      <c r="F2039" s="69"/>
      <c r="G2039" s="71">
        <v>3500</v>
      </c>
    </row>
    <row r="2040" spans="2:7" customFormat="1" ht="14.5" hidden="1" x14ac:dyDescent="0.35">
      <c r="B2040" s="8" t="s">
        <v>1740</v>
      </c>
      <c r="C2040" s="8" t="s">
        <v>953</v>
      </c>
      <c r="D2040" s="8" t="s">
        <v>2408</v>
      </c>
      <c r="E2040" s="12" t="s">
        <v>218</v>
      </c>
      <c r="F2040" s="69"/>
      <c r="G2040" s="71">
        <v>3500</v>
      </c>
    </row>
    <row r="2041" spans="2:7" customFormat="1" ht="14.5" hidden="1" x14ac:dyDescent="0.35">
      <c r="B2041" s="8" t="s">
        <v>1740</v>
      </c>
      <c r="C2041" s="8" t="s">
        <v>949</v>
      </c>
      <c r="D2041" s="8" t="s">
        <v>2409</v>
      </c>
      <c r="E2041" s="12" t="s">
        <v>218</v>
      </c>
      <c r="F2041" s="69"/>
      <c r="G2041" s="71">
        <v>3500</v>
      </c>
    </row>
    <row r="2042" spans="2:7" customFormat="1" ht="14.5" hidden="1" x14ac:dyDescent="0.35">
      <c r="B2042" s="8" t="s">
        <v>1740</v>
      </c>
      <c r="C2042" s="8" t="s">
        <v>946</v>
      </c>
      <c r="D2042" s="8" t="s">
        <v>2410</v>
      </c>
      <c r="E2042" s="12" t="s">
        <v>218</v>
      </c>
      <c r="F2042" s="69"/>
      <c r="G2042" s="71">
        <v>3500</v>
      </c>
    </row>
    <row r="2043" spans="2:7" customFormat="1" ht="14.5" hidden="1" x14ac:dyDescent="0.35">
      <c r="B2043" s="8" t="s">
        <v>1740</v>
      </c>
      <c r="C2043" s="8" t="s">
        <v>953</v>
      </c>
      <c r="D2043" s="8" t="s">
        <v>2411</v>
      </c>
      <c r="E2043" s="12" t="s">
        <v>218</v>
      </c>
      <c r="F2043" s="69"/>
      <c r="G2043" s="71">
        <v>3500</v>
      </c>
    </row>
    <row r="2044" spans="2:7" customFormat="1" ht="14.5" hidden="1" x14ac:dyDescent="0.35">
      <c r="B2044" s="8" t="s">
        <v>1740</v>
      </c>
      <c r="C2044" s="8" t="s">
        <v>959</v>
      </c>
      <c r="D2044" s="8" t="s">
        <v>2412</v>
      </c>
      <c r="E2044" s="12" t="s">
        <v>218</v>
      </c>
      <c r="F2044" s="69"/>
      <c r="G2044" s="71">
        <v>3500</v>
      </c>
    </row>
    <row r="2045" spans="2:7" customFormat="1" ht="14.5" hidden="1" x14ac:dyDescent="0.35">
      <c r="B2045" s="8" t="s">
        <v>1740</v>
      </c>
      <c r="C2045" s="8" t="s">
        <v>959</v>
      </c>
      <c r="D2045" s="8" t="s">
        <v>2413</v>
      </c>
      <c r="E2045" s="12" t="s">
        <v>218</v>
      </c>
      <c r="F2045" s="69"/>
      <c r="G2045" s="71">
        <v>3500</v>
      </c>
    </row>
    <row r="2046" spans="2:7" customFormat="1" ht="14.5" hidden="1" x14ac:dyDescent="0.35">
      <c r="B2046" s="8" t="s">
        <v>1740</v>
      </c>
      <c r="C2046" s="8" t="s">
        <v>953</v>
      </c>
      <c r="D2046" s="8" t="s">
        <v>2414</v>
      </c>
      <c r="E2046" s="12" t="s">
        <v>218</v>
      </c>
      <c r="F2046" s="69"/>
      <c r="G2046" s="71">
        <v>3500</v>
      </c>
    </row>
    <row r="2047" spans="2:7" customFormat="1" ht="14.5" hidden="1" x14ac:dyDescent="0.35">
      <c r="B2047" s="8" t="s">
        <v>1740</v>
      </c>
      <c r="C2047" s="8" t="s">
        <v>953</v>
      </c>
      <c r="D2047" s="8" t="s">
        <v>2415</v>
      </c>
      <c r="E2047" s="12" t="s">
        <v>218</v>
      </c>
      <c r="F2047" s="69"/>
      <c r="G2047" s="71">
        <v>3500</v>
      </c>
    </row>
    <row r="2048" spans="2:7" customFormat="1" ht="14.5" hidden="1" x14ac:dyDescent="0.35">
      <c r="B2048" s="8" t="s">
        <v>1740</v>
      </c>
      <c r="C2048" s="8" t="s">
        <v>951</v>
      </c>
      <c r="D2048" s="8" t="s">
        <v>2416</v>
      </c>
      <c r="E2048" s="12" t="s">
        <v>218</v>
      </c>
      <c r="F2048" s="69"/>
      <c r="G2048" s="71">
        <v>3500</v>
      </c>
    </row>
    <row r="2049" spans="2:7" customFormat="1" ht="14.5" hidden="1" x14ac:dyDescent="0.35">
      <c r="B2049" s="8" t="s">
        <v>1740</v>
      </c>
      <c r="C2049" s="8" t="s">
        <v>959</v>
      </c>
      <c r="D2049" s="8" t="s">
        <v>2417</v>
      </c>
      <c r="E2049" s="12" t="s">
        <v>218</v>
      </c>
      <c r="F2049" s="69"/>
      <c r="G2049" s="71">
        <v>1500</v>
      </c>
    </row>
    <row r="2050" spans="2:7" customFormat="1" ht="14.5" hidden="1" x14ac:dyDescent="0.35">
      <c r="B2050" s="8" t="s">
        <v>1740</v>
      </c>
      <c r="C2050" s="8" t="s">
        <v>952</v>
      </c>
      <c r="D2050" s="8" t="s">
        <v>2418</v>
      </c>
      <c r="E2050" s="12" t="s">
        <v>218</v>
      </c>
      <c r="F2050" s="69"/>
      <c r="G2050" s="71">
        <v>3500</v>
      </c>
    </row>
    <row r="2051" spans="2:7" customFormat="1" ht="14.5" hidden="1" x14ac:dyDescent="0.35">
      <c r="B2051" s="8" t="s">
        <v>1740</v>
      </c>
      <c r="C2051" s="8" t="s">
        <v>949</v>
      </c>
      <c r="D2051" s="8" t="s">
        <v>2419</v>
      </c>
      <c r="E2051" s="12" t="s">
        <v>218</v>
      </c>
      <c r="F2051" s="69"/>
      <c r="G2051" s="71">
        <v>3500</v>
      </c>
    </row>
    <row r="2052" spans="2:7" customFormat="1" ht="14.5" hidden="1" x14ac:dyDescent="0.35">
      <c r="B2052" s="8" t="s">
        <v>1740</v>
      </c>
      <c r="C2052" s="8" t="s">
        <v>965</v>
      </c>
      <c r="D2052" s="8" t="s">
        <v>2420</v>
      </c>
      <c r="E2052" s="12" t="s">
        <v>218</v>
      </c>
      <c r="F2052" s="69"/>
      <c r="G2052" s="71">
        <v>3500</v>
      </c>
    </row>
    <row r="2053" spans="2:7" customFormat="1" ht="14.5" hidden="1" x14ac:dyDescent="0.35">
      <c r="B2053" s="8" t="s">
        <v>1740</v>
      </c>
      <c r="C2053" s="8" t="s">
        <v>952</v>
      </c>
      <c r="D2053" s="8" t="s">
        <v>2421</v>
      </c>
      <c r="E2053" s="12" t="s">
        <v>218</v>
      </c>
      <c r="F2053" s="69"/>
      <c r="G2053" s="71">
        <v>3500</v>
      </c>
    </row>
    <row r="2054" spans="2:7" customFormat="1" ht="14.5" hidden="1" x14ac:dyDescent="0.35">
      <c r="B2054" s="8" t="s">
        <v>1740</v>
      </c>
      <c r="C2054" s="8" t="s">
        <v>945</v>
      </c>
      <c r="D2054" s="8" t="s">
        <v>2422</v>
      </c>
      <c r="E2054" s="12" t="s">
        <v>218</v>
      </c>
      <c r="F2054" s="69"/>
      <c r="G2054" s="71">
        <v>3500</v>
      </c>
    </row>
    <row r="2055" spans="2:7" customFormat="1" ht="14.5" hidden="1" x14ac:dyDescent="0.35">
      <c r="B2055" s="8" t="s">
        <v>1740</v>
      </c>
      <c r="C2055" s="8" t="s">
        <v>951</v>
      </c>
      <c r="D2055" s="8" t="s">
        <v>2423</v>
      </c>
      <c r="E2055" s="12" t="s">
        <v>218</v>
      </c>
      <c r="F2055" s="69"/>
      <c r="G2055" s="71"/>
    </row>
    <row r="2056" spans="2:7" customFormat="1" ht="14.5" hidden="1" x14ac:dyDescent="0.35">
      <c r="B2056" s="8" t="s">
        <v>1740</v>
      </c>
      <c r="C2056" s="8" t="s">
        <v>949</v>
      </c>
      <c r="D2056" s="8" t="s">
        <v>2424</v>
      </c>
      <c r="E2056" s="12" t="s">
        <v>218</v>
      </c>
      <c r="F2056" s="69"/>
      <c r="G2056" s="71">
        <v>3500</v>
      </c>
    </row>
    <row r="2057" spans="2:7" customFormat="1" ht="14.5" hidden="1" x14ac:dyDescent="0.35">
      <c r="B2057" s="8" t="s">
        <v>1740</v>
      </c>
      <c r="C2057" s="8" t="s">
        <v>951</v>
      </c>
      <c r="D2057" s="8" t="s">
        <v>2425</v>
      </c>
      <c r="E2057" s="12" t="s">
        <v>218</v>
      </c>
      <c r="F2057" s="69"/>
      <c r="G2057" s="71">
        <v>252000</v>
      </c>
    </row>
    <row r="2058" spans="2:7" customFormat="1" ht="14.5" hidden="1" x14ac:dyDescent="0.35">
      <c r="B2058" s="8" t="s">
        <v>1740</v>
      </c>
      <c r="C2058" s="8" t="s">
        <v>959</v>
      </c>
      <c r="D2058" s="8" t="s">
        <v>2426</v>
      </c>
      <c r="E2058" s="12" t="s">
        <v>218</v>
      </c>
      <c r="F2058" s="69"/>
      <c r="G2058" s="71">
        <v>48000</v>
      </c>
    </row>
    <row r="2059" spans="2:7" customFormat="1" ht="14.5" hidden="1" x14ac:dyDescent="0.35">
      <c r="B2059" s="8" t="s">
        <v>1740</v>
      </c>
      <c r="C2059" s="8" t="s">
        <v>1348</v>
      </c>
      <c r="D2059" s="8" t="s">
        <v>2427</v>
      </c>
      <c r="E2059" s="12" t="s">
        <v>218</v>
      </c>
      <c r="F2059" s="69"/>
      <c r="G2059" s="71">
        <v>3500</v>
      </c>
    </row>
    <row r="2060" spans="2:7" customFormat="1" ht="14.5" hidden="1" x14ac:dyDescent="0.35">
      <c r="B2060" s="8" t="s">
        <v>1740</v>
      </c>
      <c r="C2060" s="8" t="s">
        <v>945</v>
      </c>
      <c r="D2060" s="8" t="s">
        <v>2428</v>
      </c>
      <c r="E2060" s="12" t="s">
        <v>218</v>
      </c>
      <c r="F2060" s="69"/>
      <c r="G2060" s="71">
        <v>3500</v>
      </c>
    </row>
    <row r="2061" spans="2:7" customFormat="1" ht="14.5" hidden="1" x14ac:dyDescent="0.35">
      <c r="B2061" s="8" t="s">
        <v>1740</v>
      </c>
      <c r="C2061" s="8" t="s">
        <v>946</v>
      </c>
      <c r="D2061" s="8" t="s">
        <v>2429</v>
      </c>
      <c r="E2061" s="12" t="s">
        <v>218</v>
      </c>
      <c r="F2061" s="69"/>
      <c r="G2061" s="71">
        <v>3500</v>
      </c>
    </row>
    <row r="2062" spans="2:7" customFormat="1" ht="14.5" hidden="1" x14ac:dyDescent="0.35">
      <c r="B2062" s="8" t="s">
        <v>1740</v>
      </c>
      <c r="C2062" s="8" t="s">
        <v>951</v>
      </c>
      <c r="D2062" s="8" t="s">
        <v>2430</v>
      </c>
      <c r="E2062" s="12" t="s">
        <v>218</v>
      </c>
      <c r="F2062" s="69"/>
      <c r="G2062" s="71">
        <v>3500</v>
      </c>
    </row>
    <row r="2063" spans="2:7" customFormat="1" ht="14.5" hidden="1" x14ac:dyDescent="0.35">
      <c r="B2063" s="8" t="s">
        <v>1740</v>
      </c>
      <c r="C2063" s="8" t="s">
        <v>965</v>
      </c>
      <c r="D2063" s="8" t="s">
        <v>2431</v>
      </c>
      <c r="E2063" s="12" t="s">
        <v>218</v>
      </c>
      <c r="F2063" s="69"/>
      <c r="G2063" s="71">
        <v>3500</v>
      </c>
    </row>
    <row r="2064" spans="2:7" customFormat="1" ht="14.5" hidden="1" x14ac:dyDescent="0.35">
      <c r="B2064" s="8" t="s">
        <v>1740</v>
      </c>
      <c r="C2064" s="8" t="s">
        <v>961</v>
      </c>
      <c r="D2064" s="8" t="s">
        <v>2432</v>
      </c>
      <c r="E2064" s="12" t="s">
        <v>218</v>
      </c>
      <c r="F2064" s="69"/>
      <c r="G2064" s="71">
        <v>3500</v>
      </c>
    </row>
    <row r="2065" spans="2:7" customFormat="1" ht="14.5" hidden="1" x14ac:dyDescent="0.35">
      <c r="B2065" s="8" t="s">
        <v>1740</v>
      </c>
      <c r="C2065" s="8" t="s">
        <v>954</v>
      </c>
      <c r="D2065" s="8" t="s">
        <v>2433</v>
      </c>
      <c r="E2065" s="12" t="s">
        <v>218</v>
      </c>
      <c r="F2065" s="69"/>
      <c r="G2065" s="71">
        <v>48000</v>
      </c>
    </row>
    <row r="2066" spans="2:7" customFormat="1" ht="14.5" hidden="1" x14ac:dyDescent="0.35">
      <c r="B2066" s="8" t="s">
        <v>1740</v>
      </c>
      <c r="C2066" s="8" t="s">
        <v>949</v>
      </c>
      <c r="D2066" s="8" t="s">
        <v>2434</v>
      </c>
      <c r="E2066" s="12" t="s">
        <v>218</v>
      </c>
      <c r="F2066" s="69"/>
      <c r="G2066" s="71">
        <v>3500</v>
      </c>
    </row>
    <row r="2067" spans="2:7" customFormat="1" ht="14.5" hidden="1" x14ac:dyDescent="0.35">
      <c r="B2067" s="8" t="s">
        <v>1740</v>
      </c>
      <c r="C2067" s="8" t="s">
        <v>949</v>
      </c>
      <c r="D2067" s="8" t="s">
        <v>2435</v>
      </c>
      <c r="E2067" s="12" t="s">
        <v>218</v>
      </c>
      <c r="F2067" s="69"/>
      <c r="G2067" s="71">
        <v>3500</v>
      </c>
    </row>
    <row r="2068" spans="2:7" customFormat="1" ht="14.5" hidden="1" x14ac:dyDescent="0.35">
      <c r="B2068" s="8" t="s">
        <v>1740</v>
      </c>
      <c r="C2068" s="8" t="s">
        <v>951</v>
      </c>
      <c r="D2068" s="8" t="s">
        <v>2436</v>
      </c>
      <c r="E2068" s="12" t="s">
        <v>218</v>
      </c>
      <c r="F2068" s="69"/>
      <c r="G2068" s="71">
        <v>3500</v>
      </c>
    </row>
    <row r="2069" spans="2:7" customFormat="1" ht="14.5" hidden="1" x14ac:dyDescent="0.35">
      <c r="B2069" s="8" t="s">
        <v>1740</v>
      </c>
      <c r="C2069" s="8" t="s">
        <v>951</v>
      </c>
      <c r="D2069" s="8" t="s">
        <v>2437</v>
      </c>
      <c r="E2069" s="12" t="s">
        <v>218</v>
      </c>
      <c r="F2069" s="69"/>
      <c r="G2069" s="71">
        <v>1063000</v>
      </c>
    </row>
    <row r="2070" spans="2:7" customFormat="1" ht="14.5" hidden="1" x14ac:dyDescent="0.35">
      <c r="B2070" s="8" t="s">
        <v>1740</v>
      </c>
      <c r="C2070" s="8" t="s">
        <v>955</v>
      </c>
      <c r="D2070" s="8" t="s">
        <v>2438</v>
      </c>
      <c r="E2070" s="12" t="s">
        <v>218</v>
      </c>
      <c r="F2070" s="69"/>
      <c r="G2070" s="71">
        <v>3500</v>
      </c>
    </row>
    <row r="2071" spans="2:7" customFormat="1" ht="14.5" hidden="1" x14ac:dyDescent="0.35">
      <c r="B2071" s="8" t="s">
        <v>1740</v>
      </c>
      <c r="C2071" s="8" t="s">
        <v>951</v>
      </c>
      <c r="D2071" s="8" t="s">
        <v>2439</v>
      </c>
      <c r="E2071" s="12" t="s">
        <v>218</v>
      </c>
      <c r="F2071" s="69"/>
      <c r="G2071" s="71">
        <v>3500</v>
      </c>
    </row>
    <row r="2072" spans="2:7" customFormat="1" ht="14.5" hidden="1" x14ac:dyDescent="0.35">
      <c r="B2072" s="8" t="s">
        <v>1740</v>
      </c>
      <c r="C2072" s="8" t="s">
        <v>951</v>
      </c>
      <c r="D2072" s="8" t="s">
        <v>2440</v>
      </c>
      <c r="E2072" s="12" t="s">
        <v>218</v>
      </c>
      <c r="F2072" s="69"/>
      <c r="G2072" s="71">
        <v>3500</v>
      </c>
    </row>
    <row r="2073" spans="2:7" customFormat="1" ht="14.5" hidden="1" x14ac:dyDescent="0.35">
      <c r="B2073" s="8" t="s">
        <v>1740</v>
      </c>
      <c r="C2073" s="8" t="s">
        <v>951</v>
      </c>
      <c r="D2073" s="8" t="s">
        <v>2441</v>
      </c>
      <c r="E2073" s="12" t="s">
        <v>218</v>
      </c>
      <c r="F2073" s="69"/>
      <c r="G2073" s="71">
        <v>3500</v>
      </c>
    </row>
    <row r="2074" spans="2:7" customFormat="1" ht="14.5" hidden="1" x14ac:dyDescent="0.35">
      <c r="B2074" s="8" t="s">
        <v>1740</v>
      </c>
      <c r="C2074" s="8" t="s">
        <v>951</v>
      </c>
      <c r="D2074" s="8" t="s">
        <v>2442</v>
      </c>
      <c r="E2074" s="12" t="s">
        <v>218</v>
      </c>
      <c r="F2074" s="69"/>
      <c r="G2074" s="71">
        <v>48000</v>
      </c>
    </row>
    <row r="2075" spans="2:7" customFormat="1" ht="14.5" hidden="1" x14ac:dyDescent="0.35">
      <c r="B2075" s="8" t="s">
        <v>1740</v>
      </c>
      <c r="C2075" s="8" t="s">
        <v>951</v>
      </c>
      <c r="D2075" s="8" t="s">
        <v>2443</v>
      </c>
      <c r="E2075" s="12" t="s">
        <v>218</v>
      </c>
      <c r="F2075" s="69"/>
      <c r="G2075" s="71">
        <v>50000</v>
      </c>
    </row>
    <row r="2076" spans="2:7" customFormat="1" ht="14.5" hidden="1" x14ac:dyDescent="0.35">
      <c r="B2076" s="8" t="s">
        <v>1740</v>
      </c>
      <c r="C2076" s="8" t="s">
        <v>948</v>
      </c>
      <c r="D2076" s="8" t="s">
        <v>2444</v>
      </c>
      <c r="E2076" s="12" t="s">
        <v>218</v>
      </c>
      <c r="F2076" s="69"/>
      <c r="G2076" s="71">
        <v>3500</v>
      </c>
    </row>
    <row r="2077" spans="2:7" customFormat="1" ht="14.5" hidden="1" x14ac:dyDescent="0.35">
      <c r="B2077" s="8" t="s">
        <v>1740</v>
      </c>
      <c r="C2077" s="8" t="s">
        <v>951</v>
      </c>
      <c r="D2077" s="8" t="s">
        <v>2445</v>
      </c>
      <c r="E2077" s="12" t="s">
        <v>218</v>
      </c>
      <c r="F2077" s="69"/>
      <c r="G2077" s="71">
        <v>3500</v>
      </c>
    </row>
    <row r="2078" spans="2:7" customFormat="1" ht="14.5" hidden="1" x14ac:dyDescent="0.35">
      <c r="B2078" s="8" t="s">
        <v>1740</v>
      </c>
      <c r="C2078" s="8" t="s">
        <v>949</v>
      </c>
      <c r="D2078" s="8" t="s">
        <v>2446</v>
      </c>
      <c r="E2078" s="12" t="s">
        <v>218</v>
      </c>
      <c r="F2078" s="69"/>
      <c r="G2078" s="71">
        <v>3500</v>
      </c>
    </row>
    <row r="2079" spans="2:7" customFormat="1" ht="14.5" hidden="1" x14ac:dyDescent="0.35">
      <c r="B2079" s="8" t="s">
        <v>1740</v>
      </c>
      <c r="C2079" s="8" t="s">
        <v>951</v>
      </c>
      <c r="D2079" s="8" t="s">
        <v>2447</v>
      </c>
      <c r="E2079" s="12" t="s">
        <v>218</v>
      </c>
      <c r="F2079" s="69"/>
      <c r="G2079" s="71">
        <v>21000</v>
      </c>
    </row>
    <row r="2080" spans="2:7" customFormat="1" ht="14.5" hidden="1" x14ac:dyDescent="0.35">
      <c r="B2080" s="8" t="s">
        <v>1740</v>
      </c>
      <c r="C2080" s="8" t="s">
        <v>946</v>
      </c>
      <c r="D2080" s="8" t="s">
        <v>2448</v>
      </c>
      <c r="E2080" s="12" t="s">
        <v>218</v>
      </c>
      <c r="F2080" s="69"/>
      <c r="G2080" s="71">
        <v>3500</v>
      </c>
    </row>
    <row r="2081" spans="2:7" customFormat="1" ht="14.5" hidden="1" x14ac:dyDescent="0.35">
      <c r="B2081" s="8" t="s">
        <v>1740</v>
      </c>
      <c r="C2081" s="8" t="s">
        <v>945</v>
      </c>
      <c r="D2081" s="8" t="s">
        <v>2449</v>
      </c>
      <c r="E2081" s="12" t="s">
        <v>218</v>
      </c>
      <c r="F2081" s="69"/>
      <c r="G2081" s="71">
        <v>3500</v>
      </c>
    </row>
    <row r="2082" spans="2:7" customFormat="1" ht="14.5" hidden="1" x14ac:dyDescent="0.35">
      <c r="B2082" s="8" t="s">
        <v>1740</v>
      </c>
      <c r="C2082" s="8" t="s">
        <v>951</v>
      </c>
      <c r="D2082" s="8" t="s">
        <v>2450</v>
      </c>
      <c r="E2082" s="12" t="s">
        <v>218</v>
      </c>
      <c r="F2082" s="69"/>
      <c r="G2082" s="71">
        <v>3500</v>
      </c>
    </row>
    <row r="2083" spans="2:7" customFormat="1" ht="14.5" hidden="1" x14ac:dyDescent="0.35">
      <c r="B2083" s="8" t="s">
        <v>1740</v>
      </c>
      <c r="C2083" s="8" t="s">
        <v>951</v>
      </c>
      <c r="D2083" s="8" t="s">
        <v>2451</v>
      </c>
      <c r="E2083" s="12" t="s">
        <v>218</v>
      </c>
      <c r="F2083" s="69"/>
      <c r="G2083" s="71">
        <v>3500</v>
      </c>
    </row>
    <row r="2084" spans="2:7" customFormat="1" ht="14.5" hidden="1" x14ac:dyDescent="0.35">
      <c r="B2084" s="8" t="s">
        <v>1740</v>
      </c>
      <c r="C2084" s="8" t="s">
        <v>962</v>
      </c>
      <c r="D2084" s="8" t="s">
        <v>2452</v>
      </c>
      <c r="E2084" s="12" t="s">
        <v>218</v>
      </c>
      <c r="F2084" s="69"/>
      <c r="G2084" s="71">
        <v>3500</v>
      </c>
    </row>
    <row r="2085" spans="2:7" customFormat="1" ht="14.5" hidden="1" x14ac:dyDescent="0.35">
      <c r="B2085" s="8" t="s">
        <v>1740</v>
      </c>
      <c r="C2085" s="8" t="s">
        <v>953</v>
      </c>
      <c r="D2085" s="8" t="s">
        <v>2453</v>
      </c>
      <c r="E2085" s="12" t="s">
        <v>218</v>
      </c>
      <c r="F2085" s="69"/>
      <c r="G2085" s="71">
        <v>3500</v>
      </c>
    </row>
    <row r="2086" spans="2:7" customFormat="1" ht="14.5" hidden="1" x14ac:dyDescent="0.35">
      <c r="B2086" s="8" t="s">
        <v>1740</v>
      </c>
      <c r="C2086" s="8" t="s">
        <v>951</v>
      </c>
      <c r="D2086" s="8" t="s">
        <v>2454</v>
      </c>
      <c r="E2086" s="12" t="s">
        <v>218</v>
      </c>
      <c r="F2086" s="69"/>
      <c r="G2086" s="71">
        <v>3500</v>
      </c>
    </row>
    <row r="2087" spans="2:7" customFormat="1" ht="14.5" hidden="1" x14ac:dyDescent="0.35">
      <c r="B2087" s="8" t="s">
        <v>1740</v>
      </c>
      <c r="C2087" s="8" t="s">
        <v>1348</v>
      </c>
      <c r="D2087" s="8" t="s">
        <v>2455</v>
      </c>
      <c r="E2087" s="12" t="s">
        <v>218</v>
      </c>
      <c r="F2087" s="69"/>
      <c r="G2087" s="71">
        <v>48000</v>
      </c>
    </row>
    <row r="2088" spans="2:7" customFormat="1" ht="14.5" hidden="1" x14ac:dyDescent="0.35">
      <c r="B2088" s="8" t="s">
        <v>1740</v>
      </c>
      <c r="C2088" s="8" t="s">
        <v>954</v>
      </c>
      <c r="D2088" s="8" t="s">
        <v>2456</v>
      </c>
      <c r="E2088" s="12" t="s">
        <v>218</v>
      </c>
      <c r="F2088" s="69"/>
      <c r="G2088" s="71">
        <v>266000</v>
      </c>
    </row>
    <row r="2089" spans="2:7" customFormat="1" ht="14.5" hidden="1" x14ac:dyDescent="0.35">
      <c r="B2089" s="8" t="s">
        <v>1740</v>
      </c>
      <c r="C2089" s="8" t="s">
        <v>951</v>
      </c>
      <c r="D2089" s="8" t="s">
        <v>2457</v>
      </c>
      <c r="E2089" s="12" t="s">
        <v>218</v>
      </c>
      <c r="F2089" s="69"/>
      <c r="G2089" s="71">
        <v>3500</v>
      </c>
    </row>
    <row r="2090" spans="2:7" customFormat="1" ht="14.5" hidden="1" x14ac:dyDescent="0.35">
      <c r="B2090" s="8" t="s">
        <v>1740</v>
      </c>
      <c r="C2090" s="8" t="s">
        <v>958</v>
      </c>
      <c r="D2090" s="8" t="s">
        <v>2458</v>
      </c>
      <c r="E2090" s="12" t="s">
        <v>218</v>
      </c>
      <c r="F2090" s="69"/>
      <c r="G2090" s="71">
        <v>3500</v>
      </c>
    </row>
    <row r="2091" spans="2:7" customFormat="1" ht="14.5" hidden="1" x14ac:dyDescent="0.35">
      <c r="B2091" s="8" t="s">
        <v>1740</v>
      </c>
      <c r="C2091" s="8" t="s">
        <v>1348</v>
      </c>
      <c r="D2091" s="8" t="s">
        <v>2459</v>
      </c>
      <c r="E2091" s="12" t="s">
        <v>218</v>
      </c>
      <c r="F2091" s="69"/>
      <c r="G2091" s="71">
        <v>3500</v>
      </c>
    </row>
    <row r="2092" spans="2:7" customFormat="1" ht="14.5" hidden="1" x14ac:dyDescent="0.35">
      <c r="B2092" s="8" t="s">
        <v>1740</v>
      </c>
      <c r="C2092" s="8" t="s">
        <v>1348</v>
      </c>
      <c r="D2092" s="8" t="s">
        <v>2460</v>
      </c>
      <c r="E2092" s="12" t="s">
        <v>218</v>
      </c>
      <c r="F2092" s="69"/>
      <c r="G2092" s="71">
        <v>3500</v>
      </c>
    </row>
    <row r="2093" spans="2:7" customFormat="1" ht="14.5" hidden="1" x14ac:dyDescent="0.35">
      <c r="B2093" s="8" t="s">
        <v>1740</v>
      </c>
      <c r="C2093" s="8" t="s">
        <v>1348</v>
      </c>
      <c r="D2093" s="8" t="s">
        <v>2461</v>
      </c>
      <c r="E2093" s="12" t="s">
        <v>218</v>
      </c>
      <c r="F2093" s="69"/>
      <c r="G2093" s="71">
        <v>3500</v>
      </c>
    </row>
    <row r="2094" spans="2:7" customFormat="1" ht="14.5" hidden="1" x14ac:dyDescent="0.35">
      <c r="B2094" s="8" t="s">
        <v>1740</v>
      </c>
      <c r="C2094" s="8" t="s">
        <v>1348</v>
      </c>
      <c r="D2094" s="8" t="s">
        <v>2462</v>
      </c>
      <c r="E2094" s="12" t="s">
        <v>218</v>
      </c>
      <c r="F2094" s="69"/>
      <c r="G2094" s="71">
        <v>3500</v>
      </c>
    </row>
    <row r="2095" spans="2:7" customFormat="1" ht="14.5" hidden="1" x14ac:dyDescent="0.35">
      <c r="B2095" s="8" t="s">
        <v>1740</v>
      </c>
      <c r="C2095" s="8" t="s">
        <v>1348</v>
      </c>
      <c r="D2095" s="8" t="s">
        <v>2463</v>
      </c>
      <c r="E2095" s="12" t="s">
        <v>218</v>
      </c>
      <c r="F2095" s="69"/>
      <c r="G2095" s="71">
        <v>3500</v>
      </c>
    </row>
    <row r="2096" spans="2:7" customFormat="1" ht="14.5" hidden="1" x14ac:dyDescent="0.35">
      <c r="B2096" s="8" t="s">
        <v>1740</v>
      </c>
      <c r="C2096" s="8" t="s">
        <v>1348</v>
      </c>
      <c r="D2096" s="8" t="s">
        <v>2464</v>
      </c>
      <c r="E2096" s="12" t="s">
        <v>218</v>
      </c>
      <c r="F2096" s="69"/>
      <c r="G2096" s="71">
        <v>3500</v>
      </c>
    </row>
    <row r="2097" spans="2:7" customFormat="1" ht="14.5" hidden="1" x14ac:dyDescent="0.35">
      <c r="B2097" s="8" t="s">
        <v>1740</v>
      </c>
      <c r="C2097" s="8" t="s">
        <v>1348</v>
      </c>
      <c r="D2097" s="8" t="s">
        <v>2465</v>
      </c>
      <c r="E2097" s="12" t="s">
        <v>218</v>
      </c>
      <c r="F2097" s="69"/>
      <c r="G2097" s="71">
        <v>3500</v>
      </c>
    </row>
    <row r="2098" spans="2:7" customFormat="1" ht="14.5" hidden="1" x14ac:dyDescent="0.35">
      <c r="B2098" s="8" t="s">
        <v>1740</v>
      </c>
      <c r="C2098" s="8" t="s">
        <v>1348</v>
      </c>
      <c r="D2098" s="8" t="s">
        <v>2466</v>
      </c>
      <c r="E2098" s="12" t="s">
        <v>218</v>
      </c>
      <c r="F2098" s="69"/>
      <c r="G2098" s="71">
        <v>3500</v>
      </c>
    </row>
    <row r="2099" spans="2:7" customFormat="1" ht="14.5" hidden="1" x14ac:dyDescent="0.35">
      <c r="B2099" s="8" t="s">
        <v>1740</v>
      </c>
      <c r="C2099" s="8" t="s">
        <v>955</v>
      </c>
      <c r="D2099" s="8" t="s">
        <v>2467</v>
      </c>
      <c r="E2099" s="12" t="s">
        <v>218</v>
      </c>
      <c r="F2099" s="69"/>
      <c r="G2099" s="71">
        <v>3500</v>
      </c>
    </row>
    <row r="2100" spans="2:7" customFormat="1" ht="14.5" hidden="1" x14ac:dyDescent="0.35">
      <c r="B2100" s="8" t="s">
        <v>1740</v>
      </c>
      <c r="C2100" s="8" t="s">
        <v>965</v>
      </c>
      <c r="D2100" s="8" t="s">
        <v>2468</v>
      </c>
      <c r="E2100" s="12" t="s">
        <v>218</v>
      </c>
      <c r="F2100" s="69"/>
      <c r="G2100" s="71">
        <v>7000</v>
      </c>
    </row>
    <row r="2101" spans="2:7" customFormat="1" ht="14.5" hidden="1" x14ac:dyDescent="0.35">
      <c r="B2101" s="8" t="s">
        <v>1740</v>
      </c>
      <c r="C2101" s="8" t="s">
        <v>953</v>
      </c>
      <c r="D2101" s="8" t="s">
        <v>2469</v>
      </c>
      <c r="E2101" s="12" t="s">
        <v>218</v>
      </c>
      <c r="F2101" s="69"/>
      <c r="G2101" s="71">
        <v>3500</v>
      </c>
    </row>
    <row r="2102" spans="2:7" customFormat="1" ht="14.5" hidden="1" x14ac:dyDescent="0.35">
      <c r="B2102" s="8" t="s">
        <v>1740</v>
      </c>
      <c r="C2102" s="8" t="s">
        <v>965</v>
      </c>
      <c r="D2102" s="8" t="s">
        <v>2470</v>
      </c>
      <c r="E2102" s="12" t="s">
        <v>218</v>
      </c>
      <c r="F2102" s="69"/>
      <c r="G2102" s="71">
        <v>3500</v>
      </c>
    </row>
    <row r="2103" spans="2:7" customFormat="1" ht="14.5" hidden="1" x14ac:dyDescent="0.35">
      <c r="B2103" s="8" t="s">
        <v>1740</v>
      </c>
      <c r="C2103" s="8" t="s">
        <v>947</v>
      </c>
      <c r="D2103" s="8" t="s">
        <v>2471</v>
      </c>
      <c r="E2103" s="12" t="s">
        <v>218</v>
      </c>
      <c r="F2103" s="69"/>
      <c r="G2103" s="71">
        <v>3500</v>
      </c>
    </row>
    <row r="2104" spans="2:7" customFormat="1" ht="14.5" hidden="1" x14ac:dyDescent="0.35">
      <c r="B2104" s="8" t="s">
        <v>1740</v>
      </c>
      <c r="C2104" s="8" t="s">
        <v>947</v>
      </c>
      <c r="D2104" s="8" t="s">
        <v>2472</v>
      </c>
      <c r="E2104" s="12" t="s">
        <v>218</v>
      </c>
      <c r="F2104" s="69"/>
      <c r="G2104" s="71">
        <v>3500</v>
      </c>
    </row>
    <row r="2105" spans="2:7" customFormat="1" ht="14.5" hidden="1" x14ac:dyDescent="0.35">
      <c r="B2105" s="8" t="s">
        <v>1740</v>
      </c>
      <c r="C2105" s="8" t="s">
        <v>967</v>
      </c>
      <c r="D2105" s="8" t="s">
        <v>2473</v>
      </c>
      <c r="E2105" s="12" t="s">
        <v>218</v>
      </c>
      <c r="F2105" s="69"/>
      <c r="G2105" s="71">
        <v>3500</v>
      </c>
    </row>
    <row r="2106" spans="2:7" customFormat="1" ht="14.5" hidden="1" x14ac:dyDescent="0.35">
      <c r="B2106" s="8" t="s">
        <v>1740</v>
      </c>
      <c r="C2106" s="8" t="s">
        <v>946</v>
      </c>
      <c r="D2106" s="8" t="s">
        <v>2474</v>
      </c>
      <c r="E2106" s="12" t="s">
        <v>218</v>
      </c>
      <c r="F2106" s="69"/>
      <c r="G2106" s="71">
        <v>3500</v>
      </c>
    </row>
    <row r="2107" spans="2:7" customFormat="1" ht="14.5" hidden="1" x14ac:dyDescent="0.35">
      <c r="B2107" s="8" t="s">
        <v>1740</v>
      </c>
      <c r="C2107" s="8" t="s">
        <v>947</v>
      </c>
      <c r="D2107" s="8" t="s">
        <v>2475</v>
      </c>
      <c r="E2107" s="12" t="s">
        <v>218</v>
      </c>
      <c r="F2107" s="69"/>
      <c r="G2107" s="71">
        <v>3500</v>
      </c>
    </row>
    <row r="2108" spans="2:7" customFormat="1" ht="14.5" hidden="1" x14ac:dyDescent="0.35">
      <c r="B2108" s="8" t="s">
        <v>1740</v>
      </c>
      <c r="C2108" s="8" t="s">
        <v>946</v>
      </c>
      <c r="D2108" s="8" t="s">
        <v>2476</v>
      </c>
      <c r="E2108" s="12" t="s">
        <v>218</v>
      </c>
      <c r="F2108" s="69"/>
      <c r="G2108" s="71">
        <v>3500</v>
      </c>
    </row>
    <row r="2109" spans="2:7" customFormat="1" ht="14.5" hidden="1" x14ac:dyDescent="0.35">
      <c r="B2109" s="8" t="s">
        <v>1740</v>
      </c>
      <c r="C2109" s="8" t="s">
        <v>946</v>
      </c>
      <c r="D2109" s="8" t="s">
        <v>2477</v>
      </c>
      <c r="E2109" s="12" t="s">
        <v>218</v>
      </c>
      <c r="F2109" s="69"/>
      <c r="G2109" s="71">
        <v>3500</v>
      </c>
    </row>
    <row r="2110" spans="2:7" customFormat="1" ht="14.5" hidden="1" x14ac:dyDescent="0.35">
      <c r="B2110" s="8" t="s">
        <v>1740</v>
      </c>
      <c r="C2110" s="8" t="s">
        <v>967</v>
      </c>
      <c r="D2110" s="8" t="s">
        <v>2478</v>
      </c>
      <c r="E2110" s="12" t="s">
        <v>218</v>
      </c>
      <c r="F2110" s="69"/>
      <c r="G2110" s="71">
        <v>3500</v>
      </c>
    </row>
    <row r="2111" spans="2:7" customFormat="1" ht="14.5" hidden="1" x14ac:dyDescent="0.35">
      <c r="B2111" s="8" t="s">
        <v>1740</v>
      </c>
      <c r="C2111" s="8" t="s">
        <v>954</v>
      </c>
      <c r="D2111" s="8" t="s">
        <v>2479</v>
      </c>
      <c r="E2111" s="12" t="s">
        <v>218</v>
      </c>
      <c r="F2111" s="69"/>
      <c r="G2111" s="71">
        <v>3500</v>
      </c>
    </row>
    <row r="2112" spans="2:7" customFormat="1" ht="14.5" hidden="1" x14ac:dyDescent="0.35">
      <c r="B2112" s="8" t="s">
        <v>1740</v>
      </c>
      <c r="C2112" s="8" t="s">
        <v>949</v>
      </c>
      <c r="D2112" s="8" t="s">
        <v>2480</v>
      </c>
      <c r="E2112" s="12" t="s">
        <v>218</v>
      </c>
      <c r="F2112" s="69"/>
      <c r="G2112" s="71">
        <v>3500</v>
      </c>
    </row>
    <row r="2113" spans="2:7" customFormat="1" ht="14.5" hidden="1" x14ac:dyDescent="0.35">
      <c r="B2113" s="8" t="s">
        <v>1740</v>
      </c>
      <c r="C2113" s="8" t="s">
        <v>964</v>
      </c>
      <c r="D2113" s="8" t="s">
        <v>2481</v>
      </c>
      <c r="E2113" s="12" t="s">
        <v>218</v>
      </c>
      <c r="F2113" s="69"/>
      <c r="G2113" s="71">
        <v>3500</v>
      </c>
    </row>
    <row r="2114" spans="2:7" customFormat="1" ht="14.5" hidden="1" x14ac:dyDescent="0.35">
      <c r="B2114" s="8" t="s">
        <v>1740</v>
      </c>
      <c r="C2114" s="8" t="s">
        <v>953</v>
      </c>
      <c r="D2114" s="8" t="s">
        <v>2482</v>
      </c>
      <c r="E2114" s="12" t="s">
        <v>218</v>
      </c>
      <c r="F2114" s="69"/>
      <c r="G2114" s="71">
        <v>48000</v>
      </c>
    </row>
    <row r="2115" spans="2:7" customFormat="1" ht="14.5" hidden="1" x14ac:dyDescent="0.35">
      <c r="B2115" s="8" t="s">
        <v>1740</v>
      </c>
      <c r="C2115" s="8" t="s">
        <v>949</v>
      </c>
      <c r="D2115" s="8" t="s">
        <v>2483</v>
      </c>
      <c r="E2115" s="12" t="s">
        <v>218</v>
      </c>
      <c r="F2115" s="69"/>
      <c r="G2115" s="71">
        <v>3500</v>
      </c>
    </row>
    <row r="2116" spans="2:7" customFormat="1" ht="14.5" hidden="1" x14ac:dyDescent="0.35">
      <c r="B2116" s="8" t="s">
        <v>1740</v>
      </c>
      <c r="C2116" s="8" t="s">
        <v>946</v>
      </c>
      <c r="D2116" s="8" t="s">
        <v>2484</v>
      </c>
      <c r="E2116" s="12" t="s">
        <v>218</v>
      </c>
      <c r="F2116" s="69"/>
      <c r="G2116" s="71">
        <v>3500</v>
      </c>
    </row>
    <row r="2117" spans="2:7" customFormat="1" ht="14.5" hidden="1" x14ac:dyDescent="0.35">
      <c r="B2117" s="8" t="s">
        <v>1740</v>
      </c>
      <c r="C2117" s="8" t="s">
        <v>959</v>
      </c>
      <c r="D2117" s="8" t="s">
        <v>2485</v>
      </c>
      <c r="E2117" s="12" t="s">
        <v>218</v>
      </c>
      <c r="F2117" s="69"/>
      <c r="G2117" s="71">
        <v>3500</v>
      </c>
    </row>
    <row r="2118" spans="2:7" customFormat="1" ht="14.5" hidden="1" x14ac:dyDescent="0.35">
      <c r="B2118" s="8" t="s">
        <v>1740</v>
      </c>
      <c r="C2118" s="8" t="s">
        <v>949</v>
      </c>
      <c r="D2118" s="8" t="s">
        <v>2486</v>
      </c>
      <c r="E2118" s="12" t="s">
        <v>218</v>
      </c>
      <c r="F2118" s="69"/>
      <c r="G2118" s="71">
        <v>3500</v>
      </c>
    </row>
    <row r="2119" spans="2:7" customFormat="1" ht="14.5" hidden="1" x14ac:dyDescent="0.35">
      <c r="B2119" s="8" t="s">
        <v>1740</v>
      </c>
      <c r="C2119" s="8" t="s">
        <v>951</v>
      </c>
      <c r="D2119" s="8" t="s">
        <v>2487</v>
      </c>
      <c r="E2119" s="12" t="s">
        <v>218</v>
      </c>
      <c r="F2119" s="69"/>
      <c r="G2119" s="71">
        <v>3500</v>
      </c>
    </row>
    <row r="2120" spans="2:7" customFormat="1" ht="14.5" hidden="1" x14ac:dyDescent="0.35">
      <c r="B2120" s="8" t="s">
        <v>1740</v>
      </c>
      <c r="C2120" s="8" t="s">
        <v>954</v>
      </c>
      <c r="D2120" s="8" t="s">
        <v>2488</v>
      </c>
      <c r="E2120" s="12" t="s">
        <v>218</v>
      </c>
      <c r="F2120" s="69"/>
      <c r="G2120" s="71">
        <v>1500</v>
      </c>
    </row>
    <row r="2121" spans="2:7" customFormat="1" ht="14.5" hidden="1" x14ac:dyDescent="0.35">
      <c r="B2121" s="8" t="s">
        <v>1740</v>
      </c>
      <c r="C2121" s="8" t="s">
        <v>955</v>
      </c>
      <c r="D2121" s="8" t="s">
        <v>2489</v>
      </c>
      <c r="E2121" s="12" t="s">
        <v>218</v>
      </c>
      <c r="F2121" s="69"/>
      <c r="G2121" s="71">
        <v>3500</v>
      </c>
    </row>
    <row r="2122" spans="2:7" customFormat="1" ht="14.5" hidden="1" x14ac:dyDescent="0.35">
      <c r="B2122" s="8" t="s">
        <v>1740</v>
      </c>
      <c r="C2122" s="8" t="s">
        <v>951</v>
      </c>
      <c r="D2122" s="8" t="s">
        <v>2490</v>
      </c>
      <c r="E2122" s="12" t="s">
        <v>218</v>
      </c>
      <c r="F2122" s="69"/>
      <c r="G2122" s="71">
        <v>3500</v>
      </c>
    </row>
    <row r="2123" spans="2:7" customFormat="1" ht="14.5" hidden="1" x14ac:dyDescent="0.35">
      <c r="B2123" s="8" t="s">
        <v>1740</v>
      </c>
      <c r="C2123" s="8" t="s">
        <v>961</v>
      </c>
      <c r="D2123" s="8" t="s">
        <v>2491</v>
      </c>
      <c r="E2123" s="12" t="s">
        <v>218</v>
      </c>
      <c r="F2123" s="69"/>
      <c r="G2123" s="71">
        <v>3500</v>
      </c>
    </row>
    <row r="2124" spans="2:7" customFormat="1" ht="14.5" hidden="1" x14ac:dyDescent="0.35">
      <c r="B2124" s="8" t="s">
        <v>1740</v>
      </c>
      <c r="C2124" s="8" t="s">
        <v>951</v>
      </c>
      <c r="D2124" s="8" t="s">
        <v>2492</v>
      </c>
      <c r="E2124" s="12" t="s">
        <v>218</v>
      </c>
      <c r="F2124" s="69"/>
      <c r="G2124" s="71">
        <v>3500</v>
      </c>
    </row>
    <row r="2125" spans="2:7" customFormat="1" ht="14.5" hidden="1" x14ac:dyDescent="0.35">
      <c r="B2125" s="8" t="s">
        <v>1740</v>
      </c>
      <c r="C2125" s="8" t="s">
        <v>962</v>
      </c>
      <c r="D2125" s="8" t="s">
        <v>2493</v>
      </c>
      <c r="E2125" s="12" t="s">
        <v>218</v>
      </c>
      <c r="F2125" s="69"/>
      <c r="G2125" s="71">
        <v>267000</v>
      </c>
    </row>
    <row r="2126" spans="2:7" customFormat="1" ht="14.5" hidden="1" x14ac:dyDescent="0.35">
      <c r="B2126" s="8" t="s">
        <v>1740</v>
      </c>
      <c r="C2126" s="8" t="s">
        <v>948</v>
      </c>
      <c r="D2126" s="8" t="s">
        <v>2494</v>
      </c>
      <c r="E2126" s="12" t="s">
        <v>218</v>
      </c>
      <c r="F2126" s="69"/>
      <c r="G2126" s="71">
        <v>3500</v>
      </c>
    </row>
    <row r="2127" spans="2:7" customFormat="1" ht="14.5" hidden="1" x14ac:dyDescent="0.35">
      <c r="B2127" s="8" t="s">
        <v>1740</v>
      </c>
      <c r="C2127" s="8" t="s">
        <v>945</v>
      </c>
      <c r="D2127" s="8" t="s">
        <v>2495</v>
      </c>
      <c r="E2127" s="12" t="s">
        <v>218</v>
      </c>
      <c r="F2127" s="69"/>
      <c r="G2127" s="71">
        <v>48000</v>
      </c>
    </row>
    <row r="2128" spans="2:7" customFormat="1" ht="14.5" hidden="1" x14ac:dyDescent="0.35">
      <c r="B2128" s="8" t="s">
        <v>1740</v>
      </c>
      <c r="C2128" s="8" t="s">
        <v>958</v>
      </c>
      <c r="D2128" s="8" t="s">
        <v>2496</v>
      </c>
      <c r="E2128" s="12" t="s">
        <v>218</v>
      </c>
      <c r="F2128" s="69"/>
      <c r="G2128" s="71">
        <v>3500</v>
      </c>
    </row>
    <row r="2129" spans="2:7" customFormat="1" ht="14.5" hidden="1" x14ac:dyDescent="0.35">
      <c r="B2129" s="8" t="s">
        <v>1740</v>
      </c>
      <c r="C2129" s="8" t="s">
        <v>947</v>
      </c>
      <c r="D2129" s="8" t="s">
        <v>2497</v>
      </c>
      <c r="E2129" s="12" t="s">
        <v>218</v>
      </c>
      <c r="F2129" s="69"/>
      <c r="G2129" s="71">
        <v>3500</v>
      </c>
    </row>
    <row r="2130" spans="2:7" customFormat="1" ht="14.5" hidden="1" x14ac:dyDescent="0.35">
      <c r="B2130" s="8" t="s">
        <v>1740</v>
      </c>
      <c r="C2130" s="8" t="s">
        <v>953</v>
      </c>
      <c r="D2130" s="8" t="s">
        <v>2498</v>
      </c>
      <c r="E2130" s="12" t="s">
        <v>218</v>
      </c>
      <c r="F2130" s="69"/>
      <c r="G2130" s="71">
        <v>3500</v>
      </c>
    </row>
    <row r="2131" spans="2:7" customFormat="1" ht="14.5" hidden="1" x14ac:dyDescent="0.35">
      <c r="B2131" s="8" t="s">
        <v>1740</v>
      </c>
      <c r="C2131" s="8" t="s">
        <v>953</v>
      </c>
      <c r="D2131" s="8" t="s">
        <v>2499</v>
      </c>
      <c r="E2131" s="12" t="s">
        <v>218</v>
      </c>
      <c r="F2131" s="69"/>
      <c r="G2131" s="71">
        <v>3500</v>
      </c>
    </row>
    <row r="2132" spans="2:7" customFormat="1" ht="14.5" hidden="1" x14ac:dyDescent="0.35">
      <c r="B2132" s="8" t="s">
        <v>1740</v>
      </c>
      <c r="C2132" s="8" t="s">
        <v>946</v>
      </c>
      <c r="D2132" s="8" t="s">
        <v>2500</v>
      </c>
      <c r="E2132" s="12" t="s">
        <v>218</v>
      </c>
      <c r="F2132" s="69"/>
      <c r="G2132" s="71"/>
    </row>
    <row r="2133" spans="2:7" customFormat="1" ht="14.5" hidden="1" x14ac:dyDescent="0.35">
      <c r="B2133" s="8" t="s">
        <v>1740</v>
      </c>
      <c r="C2133" s="8" t="s">
        <v>951</v>
      </c>
      <c r="D2133" s="8" t="s">
        <v>2501</v>
      </c>
      <c r="E2133" s="12" t="s">
        <v>218</v>
      </c>
      <c r="F2133" s="69"/>
      <c r="G2133" s="71">
        <v>3500</v>
      </c>
    </row>
    <row r="2134" spans="2:7" customFormat="1" ht="14.5" hidden="1" x14ac:dyDescent="0.35">
      <c r="B2134" s="8" t="s">
        <v>1740</v>
      </c>
      <c r="C2134" s="8" t="s">
        <v>945</v>
      </c>
      <c r="D2134" s="8" t="s">
        <v>2502</v>
      </c>
      <c r="E2134" s="12" t="s">
        <v>218</v>
      </c>
      <c r="F2134" s="69"/>
      <c r="G2134" s="71">
        <v>3500</v>
      </c>
    </row>
    <row r="2135" spans="2:7" customFormat="1" ht="14.5" hidden="1" x14ac:dyDescent="0.35">
      <c r="B2135" s="8" t="s">
        <v>1740</v>
      </c>
      <c r="C2135" s="8" t="s">
        <v>948</v>
      </c>
      <c r="D2135" s="8" t="s">
        <v>2503</v>
      </c>
      <c r="E2135" s="12" t="s">
        <v>218</v>
      </c>
      <c r="F2135" s="69"/>
      <c r="G2135" s="71">
        <v>3500</v>
      </c>
    </row>
    <row r="2136" spans="2:7" customFormat="1" ht="14.5" hidden="1" x14ac:dyDescent="0.35">
      <c r="B2136" s="8" t="s">
        <v>1740</v>
      </c>
      <c r="C2136" s="8" t="s">
        <v>965</v>
      </c>
      <c r="D2136" s="8" t="s">
        <v>2504</v>
      </c>
      <c r="E2136" s="12" t="s">
        <v>218</v>
      </c>
      <c r="F2136" s="69"/>
      <c r="G2136" s="71">
        <v>3500</v>
      </c>
    </row>
    <row r="2137" spans="2:7" customFormat="1" ht="14.5" hidden="1" x14ac:dyDescent="0.35">
      <c r="B2137" s="8" t="s">
        <v>1740</v>
      </c>
      <c r="C2137" s="8" t="s">
        <v>946</v>
      </c>
      <c r="D2137" s="8" t="s">
        <v>2505</v>
      </c>
      <c r="E2137" s="12" t="s">
        <v>218</v>
      </c>
      <c r="F2137" s="69"/>
      <c r="G2137" s="71">
        <v>3500</v>
      </c>
    </row>
    <row r="2138" spans="2:7" customFormat="1" ht="14.5" hidden="1" x14ac:dyDescent="0.35">
      <c r="B2138" s="8" t="s">
        <v>1740</v>
      </c>
      <c r="C2138" s="8" t="s">
        <v>963</v>
      </c>
      <c r="D2138" s="8" t="s">
        <v>2506</v>
      </c>
      <c r="E2138" s="12" t="s">
        <v>218</v>
      </c>
      <c r="F2138" s="69"/>
      <c r="G2138" s="71">
        <v>48000</v>
      </c>
    </row>
    <row r="2139" spans="2:7" customFormat="1" ht="14.5" hidden="1" x14ac:dyDescent="0.35">
      <c r="B2139" s="8" t="s">
        <v>1740</v>
      </c>
      <c r="C2139" s="8" t="s">
        <v>951</v>
      </c>
      <c r="D2139" s="8" t="s">
        <v>2507</v>
      </c>
      <c r="E2139" s="12" t="s">
        <v>218</v>
      </c>
      <c r="F2139" s="69"/>
      <c r="G2139" s="71">
        <v>3500</v>
      </c>
    </row>
    <row r="2140" spans="2:7" customFormat="1" ht="14.5" hidden="1" x14ac:dyDescent="0.35">
      <c r="B2140" s="8" t="s">
        <v>1740</v>
      </c>
      <c r="C2140" s="8" t="s">
        <v>951</v>
      </c>
      <c r="D2140" s="8" t="s">
        <v>2508</v>
      </c>
      <c r="E2140" s="12" t="s">
        <v>218</v>
      </c>
      <c r="F2140" s="69"/>
      <c r="G2140" s="71">
        <v>21000</v>
      </c>
    </row>
    <row r="2141" spans="2:7" customFormat="1" ht="14.5" hidden="1" x14ac:dyDescent="0.35">
      <c r="B2141" s="8" t="s">
        <v>1740</v>
      </c>
      <c r="C2141" s="8" t="s">
        <v>963</v>
      </c>
      <c r="D2141" s="8" t="s">
        <v>2509</v>
      </c>
      <c r="E2141" s="12" t="s">
        <v>218</v>
      </c>
      <c r="F2141" s="69"/>
      <c r="G2141" s="71">
        <v>3500</v>
      </c>
    </row>
    <row r="2142" spans="2:7" customFormat="1" ht="14.5" hidden="1" x14ac:dyDescent="0.35">
      <c r="B2142" s="8" t="s">
        <v>1740</v>
      </c>
      <c r="C2142" s="8" t="s">
        <v>949</v>
      </c>
      <c r="D2142" s="8" t="s">
        <v>2510</v>
      </c>
      <c r="E2142" s="12" t="s">
        <v>218</v>
      </c>
      <c r="F2142" s="69"/>
      <c r="G2142" s="71">
        <v>3500</v>
      </c>
    </row>
    <row r="2143" spans="2:7" customFormat="1" ht="14.5" hidden="1" x14ac:dyDescent="0.35">
      <c r="B2143" s="8" t="s">
        <v>1740</v>
      </c>
      <c r="C2143" s="8" t="s">
        <v>951</v>
      </c>
      <c r="D2143" s="8" t="s">
        <v>2511</v>
      </c>
      <c r="E2143" s="12" t="s">
        <v>218</v>
      </c>
      <c r="F2143" s="69"/>
      <c r="G2143" s="71">
        <v>3500</v>
      </c>
    </row>
    <row r="2144" spans="2:7" customFormat="1" ht="14.5" hidden="1" x14ac:dyDescent="0.35">
      <c r="B2144" s="8" t="s">
        <v>1740</v>
      </c>
      <c r="C2144" s="8" t="s">
        <v>946</v>
      </c>
      <c r="D2144" s="8" t="s">
        <v>2512</v>
      </c>
      <c r="E2144" s="12" t="s">
        <v>218</v>
      </c>
      <c r="F2144" s="69"/>
      <c r="G2144" s="71">
        <v>3500</v>
      </c>
    </row>
    <row r="2145" spans="2:7" customFormat="1" ht="14.5" hidden="1" x14ac:dyDescent="0.35">
      <c r="B2145" s="8" t="s">
        <v>1740</v>
      </c>
      <c r="C2145" s="8" t="s">
        <v>949</v>
      </c>
      <c r="D2145" s="8" t="s">
        <v>2513</v>
      </c>
      <c r="E2145" s="12" t="s">
        <v>218</v>
      </c>
      <c r="F2145" s="69"/>
      <c r="G2145" s="71">
        <v>3500</v>
      </c>
    </row>
    <row r="2146" spans="2:7" customFormat="1" ht="14.5" hidden="1" x14ac:dyDescent="0.35">
      <c r="B2146" s="8" t="s">
        <v>1740</v>
      </c>
      <c r="C2146" s="8" t="s">
        <v>951</v>
      </c>
      <c r="D2146" s="8" t="s">
        <v>2514</v>
      </c>
      <c r="E2146" s="12" t="s">
        <v>218</v>
      </c>
      <c r="F2146" s="69"/>
      <c r="G2146" s="71">
        <v>3500</v>
      </c>
    </row>
    <row r="2147" spans="2:7" customFormat="1" ht="14.5" hidden="1" x14ac:dyDescent="0.35">
      <c r="B2147" s="8" t="s">
        <v>1740</v>
      </c>
      <c r="C2147" s="8" t="s">
        <v>965</v>
      </c>
      <c r="D2147" s="8" t="s">
        <v>2515</v>
      </c>
      <c r="E2147" s="12" t="s">
        <v>218</v>
      </c>
      <c r="F2147" s="69"/>
      <c r="G2147" s="71">
        <v>3500</v>
      </c>
    </row>
    <row r="2148" spans="2:7" customFormat="1" ht="14.5" hidden="1" x14ac:dyDescent="0.35">
      <c r="B2148" s="8" t="s">
        <v>1740</v>
      </c>
      <c r="C2148" s="8" t="s">
        <v>945</v>
      </c>
      <c r="D2148" s="8" t="s">
        <v>2516</v>
      </c>
      <c r="E2148" s="12" t="s">
        <v>218</v>
      </c>
      <c r="F2148" s="69"/>
      <c r="G2148" s="71">
        <v>48000</v>
      </c>
    </row>
    <row r="2149" spans="2:7" customFormat="1" ht="14.5" hidden="1" x14ac:dyDescent="0.35">
      <c r="B2149" s="8" t="s">
        <v>1740</v>
      </c>
      <c r="C2149" s="8" t="s">
        <v>965</v>
      </c>
      <c r="D2149" s="8" t="s">
        <v>2517</v>
      </c>
      <c r="E2149" s="12" t="s">
        <v>218</v>
      </c>
      <c r="F2149" s="69"/>
      <c r="G2149" s="71">
        <v>3500</v>
      </c>
    </row>
    <row r="2150" spans="2:7" customFormat="1" ht="14.5" hidden="1" x14ac:dyDescent="0.35">
      <c r="B2150" s="8" t="s">
        <v>1740</v>
      </c>
      <c r="C2150" s="8" t="s">
        <v>945</v>
      </c>
      <c r="D2150" s="8" t="s">
        <v>2518</v>
      </c>
      <c r="E2150" s="12" t="s">
        <v>218</v>
      </c>
      <c r="F2150" s="69"/>
      <c r="G2150" s="71">
        <v>3500</v>
      </c>
    </row>
    <row r="2151" spans="2:7" customFormat="1" ht="14.5" hidden="1" x14ac:dyDescent="0.35">
      <c r="B2151" s="8" t="s">
        <v>1740</v>
      </c>
      <c r="C2151" s="8" t="s">
        <v>953</v>
      </c>
      <c r="D2151" s="8" t="s">
        <v>2519</v>
      </c>
      <c r="E2151" s="12" t="s">
        <v>218</v>
      </c>
      <c r="F2151" s="69"/>
      <c r="G2151" s="71">
        <v>3500</v>
      </c>
    </row>
    <row r="2152" spans="2:7" customFormat="1" ht="14.5" hidden="1" x14ac:dyDescent="0.35">
      <c r="B2152" s="8" t="s">
        <v>1740</v>
      </c>
      <c r="C2152" s="8" t="s">
        <v>947</v>
      </c>
      <c r="D2152" s="8" t="s">
        <v>2520</v>
      </c>
      <c r="E2152" s="12" t="s">
        <v>218</v>
      </c>
      <c r="F2152" s="69"/>
      <c r="G2152" s="71">
        <v>3500</v>
      </c>
    </row>
    <row r="2153" spans="2:7" customFormat="1" ht="14.5" hidden="1" x14ac:dyDescent="0.35">
      <c r="B2153" s="8" t="s">
        <v>1740</v>
      </c>
      <c r="C2153" s="8" t="s">
        <v>965</v>
      </c>
      <c r="D2153" s="8" t="s">
        <v>2521</v>
      </c>
      <c r="E2153" s="12" t="s">
        <v>218</v>
      </c>
      <c r="F2153" s="69"/>
      <c r="G2153" s="71">
        <v>3500</v>
      </c>
    </row>
    <row r="2154" spans="2:7" customFormat="1" ht="14.5" hidden="1" x14ac:dyDescent="0.35">
      <c r="B2154" s="8" t="s">
        <v>1740</v>
      </c>
      <c r="C2154" s="8" t="s">
        <v>946</v>
      </c>
      <c r="D2154" s="8" t="s">
        <v>2522</v>
      </c>
      <c r="E2154" s="12" t="s">
        <v>218</v>
      </c>
      <c r="F2154" s="69"/>
      <c r="G2154" s="71">
        <v>48000</v>
      </c>
    </row>
    <row r="2155" spans="2:7" customFormat="1" ht="14.5" hidden="1" x14ac:dyDescent="0.35">
      <c r="B2155" s="8" t="s">
        <v>1740</v>
      </c>
      <c r="C2155" s="8" t="s">
        <v>964</v>
      </c>
      <c r="D2155" s="8" t="s">
        <v>2523</v>
      </c>
      <c r="E2155" s="12" t="s">
        <v>218</v>
      </c>
      <c r="F2155" s="69"/>
      <c r="G2155" s="71">
        <v>3500</v>
      </c>
    </row>
    <row r="2156" spans="2:7" customFormat="1" ht="14.5" hidden="1" x14ac:dyDescent="0.35">
      <c r="B2156" s="8" t="s">
        <v>1740</v>
      </c>
      <c r="C2156" s="8" t="s">
        <v>965</v>
      </c>
      <c r="D2156" s="8" t="s">
        <v>2524</v>
      </c>
      <c r="E2156" s="12" t="s">
        <v>218</v>
      </c>
      <c r="F2156" s="69"/>
      <c r="G2156" s="71">
        <v>3500</v>
      </c>
    </row>
    <row r="2157" spans="2:7" customFormat="1" ht="14.5" hidden="1" x14ac:dyDescent="0.35">
      <c r="B2157" s="8" t="s">
        <v>1740</v>
      </c>
      <c r="C2157" s="8" t="s">
        <v>965</v>
      </c>
      <c r="D2157" s="8" t="s">
        <v>2525</v>
      </c>
      <c r="E2157" s="12" t="s">
        <v>218</v>
      </c>
      <c r="F2157" s="69"/>
      <c r="G2157" s="71">
        <v>48000</v>
      </c>
    </row>
    <row r="2158" spans="2:7" customFormat="1" ht="14.5" hidden="1" x14ac:dyDescent="0.35">
      <c r="B2158" s="8" t="s">
        <v>1740</v>
      </c>
      <c r="C2158" s="8" t="s">
        <v>962</v>
      </c>
      <c r="D2158" s="8" t="s">
        <v>2526</v>
      </c>
      <c r="E2158" s="12" t="s">
        <v>218</v>
      </c>
      <c r="F2158" s="69"/>
      <c r="G2158" s="71">
        <v>3500</v>
      </c>
    </row>
    <row r="2159" spans="2:7" customFormat="1" ht="14.5" hidden="1" x14ac:dyDescent="0.35">
      <c r="B2159" s="8" t="s">
        <v>1740</v>
      </c>
      <c r="C2159" s="8" t="s">
        <v>953</v>
      </c>
      <c r="D2159" s="8" t="s">
        <v>2527</v>
      </c>
      <c r="E2159" s="12" t="s">
        <v>218</v>
      </c>
      <c r="F2159" s="69"/>
      <c r="G2159" s="71">
        <v>3500</v>
      </c>
    </row>
    <row r="2160" spans="2:7" customFormat="1" ht="14.5" hidden="1" x14ac:dyDescent="0.35">
      <c r="B2160" s="8" t="s">
        <v>1740</v>
      </c>
      <c r="C2160" s="8" t="s">
        <v>961</v>
      </c>
      <c r="D2160" s="8" t="s">
        <v>2528</v>
      </c>
      <c r="E2160" s="12" t="s">
        <v>218</v>
      </c>
      <c r="F2160" s="69"/>
      <c r="G2160" s="71">
        <v>3500</v>
      </c>
    </row>
    <row r="2161" spans="2:7" customFormat="1" ht="14.5" hidden="1" x14ac:dyDescent="0.35">
      <c r="B2161" s="8" t="s">
        <v>1740</v>
      </c>
      <c r="C2161" s="8" t="s">
        <v>948</v>
      </c>
      <c r="D2161" s="8" t="s">
        <v>2529</v>
      </c>
      <c r="E2161" s="12" t="s">
        <v>218</v>
      </c>
      <c r="F2161" s="69"/>
      <c r="G2161" s="71">
        <v>3500</v>
      </c>
    </row>
    <row r="2162" spans="2:7" customFormat="1" ht="14.5" hidden="1" x14ac:dyDescent="0.35">
      <c r="B2162" s="8" t="s">
        <v>1740</v>
      </c>
      <c r="C2162" s="8" t="s">
        <v>967</v>
      </c>
      <c r="D2162" s="8" t="s">
        <v>2530</v>
      </c>
      <c r="E2162" s="12" t="s">
        <v>218</v>
      </c>
      <c r="F2162" s="69"/>
      <c r="G2162" s="71">
        <v>3500</v>
      </c>
    </row>
    <row r="2163" spans="2:7" customFormat="1" ht="14.5" hidden="1" x14ac:dyDescent="0.35">
      <c r="B2163" s="8" t="s">
        <v>1740</v>
      </c>
      <c r="C2163" s="8" t="s">
        <v>967</v>
      </c>
      <c r="D2163" s="8" t="s">
        <v>2531</v>
      </c>
      <c r="E2163" s="12" t="s">
        <v>218</v>
      </c>
      <c r="F2163" s="69"/>
      <c r="G2163" s="71">
        <v>3500</v>
      </c>
    </row>
    <row r="2164" spans="2:7" customFormat="1" ht="14.5" hidden="1" x14ac:dyDescent="0.35">
      <c r="B2164" s="8" t="s">
        <v>1740</v>
      </c>
      <c r="C2164" s="8" t="s">
        <v>963</v>
      </c>
      <c r="D2164" s="8" t="s">
        <v>2532</v>
      </c>
      <c r="E2164" s="12" t="s">
        <v>218</v>
      </c>
      <c r="F2164" s="69"/>
      <c r="G2164" s="71">
        <v>3500</v>
      </c>
    </row>
    <row r="2165" spans="2:7" customFormat="1" ht="14.5" hidden="1" x14ac:dyDescent="0.35">
      <c r="B2165" s="8" t="s">
        <v>1740</v>
      </c>
      <c r="C2165" s="8" t="s">
        <v>946</v>
      </c>
      <c r="D2165" s="8" t="s">
        <v>2533</v>
      </c>
      <c r="E2165" s="12" t="s">
        <v>218</v>
      </c>
      <c r="F2165" s="69"/>
      <c r="G2165" s="71">
        <v>3500</v>
      </c>
    </row>
    <row r="2166" spans="2:7" customFormat="1" ht="14.5" hidden="1" x14ac:dyDescent="0.35">
      <c r="B2166" s="8" t="s">
        <v>1740</v>
      </c>
      <c r="C2166" s="8" t="s">
        <v>954</v>
      </c>
      <c r="D2166" s="8" t="s">
        <v>2534</v>
      </c>
      <c r="E2166" s="12" t="s">
        <v>218</v>
      </c>
      <c r="F2166" s="69"/>
      <c r="G2166" s="71">
        <v>3500</v>
      </c>
    </row>
    <row r="2167" spans="2:7" customFormat="1" ht="14.5" hidden="1" x14ac:dyDescent="0.35">
      <c r="B2167" s="8" t="s">
        <v>1740</v>
      </c>
      <c r="C2167" s="8" t="s">
        <v>945</v>
      </c>
      <c r="D2167" s="8" t="s">
        <v>2535</v>
      </c>
      <c r="E2167" s="12" t="s">
        <v>218</v>
      </c>
      <c r="F2167" s="69"/>
      <c r="G2167" s="71">
        <v>3500</v>
      </c>
    </row>
    <row r="2168" spans="2:7" customFormat="1" ht="14.5" hidden="1" x14ac:dyDescent="0.35">
      <c r="B2168" s="8" t="s">
        <v>1740</v>
      </c>
      <c r="C2168" s="8" t="s">
        <v>951</v>
      </c>
      <c r="D2168" s="8" t="s">
        <v>2536</v>
      </c>
      <c r="E2168" s="12" t="s">
        <v>218</v>
      </c>
      <c r="F2168" s="69"/>
      <c r="G2168" s="71">
        <v>3500</v>
      </c>
    </row>
    <row r="2169" spans="2:7" customFormat="1" ht="14.5" hidden="1" x14ac:dyDescent="0.35">
      <c r="B2169" s="8" t="s">
        <v>1740</v>
      </c>
      <c r="C2169" s="8" t="s">
        <v>945</v>
      </c>
      <c r="D2169" s="8" t="s">
        <v>2537</v>
      </c>
      <c r="E2169" s="12" t="s">
        <v>218</v>
      </c>
      <c r="F2169" s="69"/>
      <c r="G2169" s="71">
        <v>98000</v>
      </c>
    </row>
    <row r="2170" spans="2:7" customFormat="1" ht="14.5" hidden="1" x14ac:dyDescent="0.35">
      <c r="B2170" s="8" t="s">
        <v>1740</v>
      </c>
      <c r="C2170" s="8" t="s">
        <v>965</v>
      </c>
      <c r="D2170" s="8" t="s">
        <v>2538</v>
      </c>
      <c r="E2170" s="12" t="s">
        <v>218</v>
      </c>
      <c r="F2170" s="69"/>
      <c r="G2170" s="71">
        <v>3500</v>
      </c>
    </row>
    <row r="2171" spans="2:7" customFormat="1" ht="14.5" hidden="1" x14ac:dyDescent="0.35">
      <c r="B2171" s="8" t="s">
        <v>1740</v>
      </c>
      <c r="C2171" s="8" t="s">
        <v>949</v>
      </c>
      <c r="D2171" s="8" t="s">
        <v>2539</v>
      </c>
      <c r="E2171" s="12" t="s">
        <v>218</v>
      </c>
      <c r="F2171" s="69"/>
      <c r="G2171" s="71"/>
    </row>
    <row r="2172" spans="2:7" customFormat="1" ht="14.5" hidden="1" x14ac:dyDescent="0.35">
      <c r="B2172" s="8" t="s">
        <v>1740</v>
      </c>
      <c r="C2172" s="8" t="s">
        <v>945</v>
      </c>
      <c r="D2172" s="8" t="s">
        <v>2540</v>
      </c>
      <c r="E2172" s="12" t="s">
        <v>218</v>
      </c>
      <c r="F2172" s="69"/>
      <c r="G2172" s="71">
        <v>3500</v>
      </c>
    </row>
    <row r="2173" spans="2:7" customFormat="1" ht="14.5" hidden="1" x14ac:dyDescent="0.35">
      <c r="B2173" s="8" t="s">
        <v>1740</v>
      </c>
      <c r="C2173" s="8" t="s">
        <v>954</v>
      </c>
      <c r="D2173" s="8" t="s">
        <v>2541</v>
      </c>
      <c r="E2173" s="12" t="s">
        <v>218</v>
      </c>
      <c r="F2173" s="69"/>
      <c r="G2173" s="71">
        <v>3500</v>
      </c>
    </row>
    <row r="2174" spans="2:7" customFormat="1" ht="14.5" hidden="1" x14ac:dyDescent="0.35">
      <c r="B2174" s="8" t="s">
        <v>1740</v>
      </c>
      <c r="C2174" s="8" t="s">
        <v>967</v>
      </c>
      <c r="D2174" s="8" t="s">
        <v>2542</v>
      </c>
      <c r="E2174" s="12" t="s">
        <v>218</v>
      </c>
      <c r="F2174" s="69"/>
      <c r="G2174" s="71">
        <v>48000</v>
      </c>
    </row>
    <row r="2175" spans="2:7" customFormat="1" ht="14.5" hidden="1" x14ac:dyDescent="0.35">
      <c r="B2175" s="8" t="s">
        <v>1740</v>
      </c>
      <c r="C2175" s="8" t="s">
        <v>949</v>
      </c>
      <c r="D2175" s="8" t="s">
        <v>2543</v>
      </c>
      <c r="E2175" s="12" t="s">
        <v>218</v>
      </c>
      <c r="F2175" s="69"/>
      <c r="G2175" s="71">
        <v>3500</v>
      </c>
    </row>
    <row r="2176" spans="2:7" customFormat="1" ht="14.5" hidden="1" x14ac:dyDescent="0.35">
      <c r="B2176" s="8" t="s">
        <v>1740</v>
      </c>
      <c r="C2176" s="8" t="s">
        <v>965</v>
      </c>
      <c r="D2176" s="8" t="s">
        <v>2544</v>
      </c>
      <c r="E2176" s="12" t="s">
        <v>218</v>
      </c>
      <c r="F2176" s="69"/>
      <c r="G2176" s="71">
        <v>3500</v>
      </c>
    </row>
    <row r="2177" spans="2:7" customFormat="1" ht="14.5" hidden="1" x14ac:dyDescent="0.35">
      <c r="B2177" s="8" t="s">
        <v>1740</v>
      </c>
      <c r="C2177" s="8" t="s">
        <v>958</v>
      </c>
      <c r="D2177" s="8" t="s">
        <v>2545</v>
      </c>
      <c r="E2177" s="12" t="s">
        <v>218</v>
      </c>
      <c r="F2177" s="69"/>
      <c r="G2177" s="71">
        <v>48000</v>
      </c>
    </row>
    <row r="2178" spans="2:7" customFormat="1" ht="14.5" hidden="1" x14ac:dyDescent="0.35">
      <c r="B2178" s="8" t="s">
        <v>1740</v>
      </c>
      <c r="C2178" s="8" t="s">
        <v>951</v>
      </c>
      <c r="D2178" s="8" t="s">
        <v>2546</v>
      </c>
      <c r="E2178" s="12" t="s">
        <v>218</v>
      </c>
      <c r="F2178" s="69"/>
      <c r="G2178" s="71">
        <v>3500</v>
      </c>
    </row>
    <row r="2179" spans="2:7" customFormat="1" ht="14.5" hidden="1" x14ac:dyDescent="0.35">
      <c r="B2179" s="8" t="s">
        <v>1740</v>
      </c>
      <c r="C2179" s="8" t="s">
        <v>946</v>
      </c>
      <c r="D2179" s="8" t="s">
        <v>2547</v>
      </c>
      <c r="E2179" s="12" t="s">
        <v>218</v>
      </c>
      <c r="F2179" s="69"/>
      <c r="G2179" s="71">
        <v>3500</v>
      </c>
    </row>
    <row r="2180" spans="2:7" customFormat="1" ht="14.5" hidden="1" x14ac:dyDescent="0.35">
      <c r="B2180" s="8" t="s">
        <v>1740</v>
      </c>
      <c r="C2180" s="8" t="s">
        <v>946</v>
      </c>
      <c r="D2180" s="8" t="s">
        <v>2548</v>
      </c>
      <c r="E2180" s="12" t="s">
        <v>218</v>
      </c>
      <c r="F2180" s="69"/>
      <c r="G2180" s="71">
        <v>3500</v>
      </c>
    </row>
    <row r="2181" spans="2:7" customFormat="1" ht="14.5" hidden="1" x14ac:dyDescent="0.35">
      <c r="B2181" s="8" t="s">
        <v>1740</v>
      </c>
      <c r="C2181" s="8" t="s">
        <v>947</v>
      </c>
      <c r="D2181" s="8" t="s">
        <v>2549</v>
      </c>
      <c r="E2181" s="12" t="s">
        <v>218</v>
      </c>
      <c r="F2181" s="69"/>
      <c r="G2181" s="71">
        <v>3500</v>
      </c>
    </row>
    <row r="2182" spans="2:7" customFormat="1" ht="14.5" hidden="1" x14ac:dyDescent="0.35">
      <c r="B2182" s="8" t="s">
        <v>1740</v>
      </c>
      <c r="C2182" s="8" t="s">
        <v>951</v>
      </c>
      <c r="D2182" s="8" t="s">
        <v>2550</v>
      </c>
      <c r="E2182" s="12" t="s">
        <v>218</v>
      </c>
      <c r="F2182" s="69"/>
      <c r="G2182" s="71">
        <v>5000</v>
      </c>
    </row>
    <row r="2183" spans="2:7" customFormat="1" ht="14.5" hidden="1" x14ac:dyDescent="0.35">
      <c r="B2183" s="8" t="s">
        <v>1740</v>
      </c>
      <c r="C2183" s="8" t="s">
        <v>951</v>
      </c>
      <c r="D2183" s="8" t="s">
        <v>2551</v>
      </c>
      <c r="E2183" s="12" t="s">
        <v>218</v>
      </c>
      <c r="F2183" s="69"/>
      <c r="G2183" s="71">
        <v>48000</v>
      </c>
    </row>
    <row r="2184" spans="2:7" customFormat="1" ht="14.5" hidden="1" x14ac:dyDescent="0.35">
      <c r="B2184" s="8" t="s">
        <v>1740</v>
      </c>
      <c r="C2184" s="8" t="s">
        <v>951</v>
      </c>
      <c r="D2184" s="8" t="s">
        <v>2552</v>
      </c>
      <c r="E2184" s="12" t="s">
        <v>218</v>
      </c>
      <c r="F2184" s="69"/>
      <c r="G2184" s="71">
        <v>3500</v>
      </c>
    </row>
    <row r="2185" spans="2:7" customFormat="1" ht="14.5" hidden="1" x14ac:dyDescent="0.35">
      <c r="B2185" s="8" t="s">
        <v>1740</v>
      </c>
      <c r="C2185" s="8" t="s">
        <v>951</v>
      </c>
      <c r="D2185" s="8" t="s">
        <v>2553</v>
      </c>
      <c r="E2185" s="12" t="s">
        <v>218</v>
      </c>
      <c r="F2185" s="69"/>
      <c r="G2185" s="71">
        <v>48000</v>
      </c>
    </row>
    <row r="2186" spans="2:7" customFormat="1" ht="14.5" hidden="1" x14ac:dyDescent="0.35">
      <c r="B2186" s="8" t="s">
        <v>1740</v>
      </c>
      <c r="C2186" s="8" t="s">
        <v>965</v>
      </c>
      <c r="D2186" s="8" t="s">
        <v>2554</v>
      </c>
      <c r="E2186" s="12" t="s">
        <v>218</v>
      </c>
      <c r="F2186" s="69"/>
      <c r="G2186" s="71">
        <v>48000</v>
      </c>
    </row>
    <row r="2187" spans="2:7" customFormat="1" ht="14.5" hidden="1" x14ac:dyDescent="0.35">
      <c r="B2187" s="8" t="s">
        <v>1740</v>
      </c>
      <c r="C2187" s="8" t="s">
        <v>957</v>
      </c>
      <c r="D2187" s="8" t="s">
        <v>2555</v>
      </c>
      <c r="E2187" s="12" t="s">
        <v>218</v>
      </c>
      <c r="F2187" s="69"/>
      <c r="G2187" s="71">
        <v>48000</v>
      </c>
    </row>
    <row r="2188" spans="2:7" customFormat="1" ht="14.5" hidden="1" x14ac:dyDescent="0.35">
      <c r="B2188" s="8" t="s">
        <v>1740</v>
      </c>
      <c r="C2188" s="8" t="s">
        <v>952</v>
      </c>
      <c r="D2188" s="8" t="s">
        <v>2556</v>
      </c>
      <c r="E2188" s="12" t="s">
        <v>218</v>
      </c>
      <c r="F2188" s="69"/>
      <c r="G2188" s="71">
        <v>5000</v>
      </c>
    </row>
    <row r="2189" spans="2:7" customFormat="1" ht="14.5" hidden="1" x14ac:dyDescent="0.35">
      <c r="B2189" s="8" t="s">
        <v>1740</v>
      </c>
      <c r="C2189" s="8" t="s">
        <v>946</v>
      </c>
      <c r="D2189" s="8" t="s">
        <v>2557</v>
      </c>
      <c r="E2189" s="12" t="s">
        <v>218</v>
      </c>
      <c r="F2189" s="69"/>
      <c r="G2189" s="71">
        <v>3500</v>
      </c>
    </row>
    <row r="2190" spans="2:7" customFormat="1" ht="14.5" hidden="1" x14ac:dyDescent="0.35">
      <c r="B2190" s="8" t="s">
        <v>1740</v>
      </c>
      <c r="C2190" s="8" t="s">
        <v>947</v>
      </c>
      <c r="D2190" s="8" t="s">
        <v>2558</v>
      </c>
      <c r="E2190" s="12" t="s">
        <v>218</v>
      </c>
      <c r="F2190" s="69"/>
      <c r="G2190" s="71">
        <v>48000</v>
      </c>
    </row>
    <row r="2191" spans="2:7" customFormat="1" ht="14.5" hidden="1" x14ac:dyDescent="0.35">
      <c r="B2191" s="8" t="s">
        <v>1740</v>
      </c>
      <c r="C2191" s="8" t="s">
        <v>957</v>
      </c>
      <c r="D2191" s="8" t="s">
        <v>2559</v>
      </c>
      <c r="E2191" s="12" t="s">
        <v>218</v>
      </c>
      <c r="F2191" s="69"/>
      <c r="G2191" s="71">
        <v>98000</v>
      </c>
    </row>
    <row r="2192" spans="2:7" customFormat="1" ht="14.5" hidden="1" x14ac:dyDescent="0.35">
      <c r="B2192" s="8" t="s">
        <v>1740</v>
      </c>
      <c r="C2192" s="8" t="s">
        <v>962</v>
      </c>
      <c r="D2192" s="8" t="s">
        <v>2560</v>
      </c>
      <c r="E2192" s="12" t="s">
        <v>218</v>
      </c>
      <c r="F2192" s="69"/>
      <c r="G2192" s="71">
        <v>3500</v>
      </c>
    </row>
    <row r="2193" spans="2:7" customFormat="1" ht="14.5" hidden="1" x14ac:dyDescent="0.35">
      <c r="B2193" s="8" t="s">
        <v>1740</v>
      </c>
      <c r="C2193" s="8" t="s">
        <v>962</v>
      </c>
      <c r="D2193" s="8" t="s">
        <v>2561</v>
      </c>
      <c r="E2193" s="12" t="s">
        <v>218</v>
      </c>
      <c r="F2193" s="69"/>
      <c r="G2193" s="71">
        <v>3500</v>
      </c>
    </row>
    <row r="2194" spans="2:7" customFormat="1" ht="14.5" hidden="1" x14ac:dyDescent="0.35">
      <c r="B2194" s="8" t="s">
        <v>1740</v>
      </c>
      <c r="C2194" s="8" t="s">
        <v>951</v>
      </c>
      <c r="D2194" s="8" t="s">
        <v>2562</v>
      </c>
      <c r="E2194" s="12" t="s">
        <v>218</v>
      </c>
      <c r="F2194" s="69"/>
      <c r="G2194" s="71">
        <v>3500</v>
      </c>
    </row>
    <row r="2195" spans="2:7" customFormat="1" ht="14.5" hidden="1" x14ac:dyDescent="0.35">
      <c r="B2195" s="8" t="s">
        <v>1740</v>
      </c>
      <c r="C2195" s="8" t="s">
        <v>951</v>
      </c>
      <c r="D2195" s="8" t="s">
        <v>2563</v>
      </c>
      <c r="E2195" s="12" t="s">
        <v>218</v>
      </c>
      <c r="F2195" s="69"/>
      <c r="G2195" s="71">
        <v>48000</v>
      </c>
    </row>
    <row r="2196" spans="2:7" customFormat="1" ht="14.5" hidden="1" x14ac:dyDescent="0.35">
      <c r="B2196" s="8" t="s">
        <v>1740</v>
      </c>
      <c r="C2196" s="8" t="s">
        <v>951</v>
      </c>
      <c r="D2196" s="8" t="s">
        <v>2564</v>
      </c>
      <c r="E2196" s="12" t="s">
        <v>218</v>
      </c>
      <c r="F2196" s="69"/>
      <c r="G2196" s="71">
        <v>3500</v>
      </c>
    </row>
    <row r="2197" spans="2:7" customFormat="1" ht="14.5" hidden="1" x14ac:dyDescent="0.35">
      <c r="B2197" s="8" t="s">
        <v>1740</v>
      </c>
      <c r="C2197" s="8" t="s">
        <v>955</v>
      </c>
      <c r="D2197" s="8" t="s">
        <v>2565</v>
      </c>
      <c r="E2197" s="12" t="s">
        <v>218</v>
      </c>
      <c r="F2197" s="69"/>
      <c r="G2197" s="71">
        <v>3500</v>
      </c>
    </row>
    <row r="2198" spans="2:7" customFormat="1" ht="14.5" hidden="1" x14ac:dyDescent="0.35">
      <c r="B2198" s="8" t="s">
        <v>1740</v>
      </c>
      <c r="C2198" s="8" t="s">
        <v>963</v>
      </c>
      <c r="D2198" s="8" t="s">
        <v>2566</v>
      </c>
      <c r="E2198" s="12" t="s">
        <v>218</v>
      </c>
      <c r="F2198" s="69"/>
      <c r="G2198" s="71">
        <v>3500</v>
      </c>
    </row>
    <row r="2199" spans="2:7" customFormat="1" ht="14.5" hidden="1" x14ac:dyDescent="0.35">
      <c r="B2199" s="8" t="s">
        <v>1740</v>
      </c>
      <c r="C2199" s="8" t="s">
        <v>951</v>
      </c>
      <c r="D2199" s="8" t="s">
        <v>2567</v>
      </c>
      <c r="E2199" s="12" t="s">
        <v>218</v>
      </c>
      <c r="F2199" s="69"/>
      <c r="G2199" s="71">
        <v>3500</v>
      </c>
    </row>
    <row r="2200" spans="2:7" customFormat="1" ht="14.5" hidden="1" x14ac:dyDescent="0.35">
      <c r="B2200" s="8" t="s">
        <v>1740</v>
      </c>
      <c r="C2200" s="8" t="s">
        <v>947</v>
      </c>
      <c r="D2200" s="8" t="s">
        <v>2568</v>
      </c>
      <c r="E2200" s="12" t="s">
        <v>218</v>
      </c>
      <c r="F2200" s="69"/>
      <c r="G2200" s="71">
        <v>3500</v>
      </c>
    </row>
    <row r="2201" spans="2:7" customFormat="1" ht="14.5" hidden="1" x14ac:dyDescent="0.35">
      <c r="B2201" s="8" t="s">
        <v>1740</v>
      </c>
      <c r="C2201" s="8" t="s">
        <v>956</v>
      </c>
      <c r="D2201" s="8" t="s">
        <v>2569</v>
      </c>
      <c r="E2201" s="12" t="s">
        <v>218</v>
      </c>
      <c r="F2201" s="69"/>
      <c r="G2201" s="71">
        <v>48000</v>
      </c>
    </row>
    <row r="2202" spans="2:7" customFormat="1" ht="14.5" hidden="1" x14ac:dyDescent="0.35">
      <c r="B2202" s="8" t="s">
        <v>1740</v>
      </c>
      <c r="C2202" s="8" t="s">
        <v>958</v>
      </c>
      <c r="D2202" s="8" t="s">
        <v>2570</v>
      </c>
      <c r="E2202" s="12" t="s">
        <v>218</v>
      </c>
      <c r="F2202" s="69"/>
      <c r="G2202" s="71">
        <v>3500</v>
      </c>
    </row>
    <row r="2203" spans="2:7" customFormat="1" ht="14.5" hidden="1" x14ac:dyDescent="0.35">
      <c r="B2203" s="8" t="s">
        <v>1740</v>
      </c>
      <c r="C2203" s="8" t="s">
        <v>946</v>
      </c>
      <c r="D2203" s="8" t="s">
        <v>2571</v>
      </c>
      <c r="E2203" s="12" t="s">
        <v>218</v>
      </c>
      <c r="F2203" s="69"/>
      <c r="G2203" s="71">
        <v>3500</v>
      </c>
    </row>
    <row r="2204" spans="2:7" customFormat="1" ht="14.5" hidden="1" x14ac:dyDescent="0.35">
      <c r="B2204" s="8" t="s">
        <v>1740</v>
      </c>
      <c r="C2204" s="8" t="s">
        <v>962</v>
      </c>
      <c r="D2204" s="8" t="s">
        <v>2572</v>
      </c>
      <c r="E2204" s="12" t="s">
        <v>218</v>
      </c>
      <c r="F2204" s="69"/>
      <c r="G2204" s="71">
        <v>5000</v>
      </c>
    </row>
    <row r="2205" spans="2:7" customFormat="1" ht="14.5" hidden="1" x14ac:dyDescent="0.35">
      <c r="B2205" s="8" t="s">
        <v>1740</v>
      </c>
      <c r="C2205" s="8" t="s">
        <v>946</v>
      </c>
      <c r="D2205" s="8" t="s">
        <v>2573</v>
      </c>
      <c r="E2205" s="12" t="s">
        <v>218</v>
      </c>
      <c r="F2205" s="69"/>
      <c r="G2205" s="71">
        <v>3500</v>
      </c>
    </row>
    <row r="2206" spans="2:7" customFormat="1" ht="14.5" hidden="1" x14ac:dyDescent="0.35">
      <c r="B2206" s="8" t="s">
        <v>1740</v>
      </c>
      <c r="C2206" s="8" t="s">
        <v>947</v>
      </c>
      <c r="D2206" s="8" t="s">
        <v>2574</v>
      </c>
      <c r="E2206" s="12" t="s">
        <v>218</v>
      </c>
      <c r="F2206" s="69"/>
      <c r="G2206" s="71">
        <v>1500</v>
      </c>
    </row>
    <row r="2207" spans="2:7" customFormat="1" ht="14.5" hidden="1" x14ac:dyDescent="0.35">
      <c r="B2207" s="8" t="s">
        <v>1740</v>
      </c>
      <c r="C2207" s="8" t="s">
        <v>958</v>
      </c>
      <c r="D2207" s="8" t="s">
        <v>2575</v>
      </c>
      <c r="E2207" s="12" t="s">
        <v>218</v>
      </c>
      <c r="F2207" s="69"/>
      <c r="G2207" s="71">
        <v>3500</v>
      </c>
    </row>
    <row r="2208" spans="2:7" customFormat="1" ht="14.5" hidden="1" x14ac:dyDescent="0.35">
      <c r="B2208" s="8" t="s">
        <v>1740</v>
      </c>
      <c r="C2208" s="8" t="s">
        <v>954</v>
      </c>
      <c r="D2208" s="8" t="s">
        <v>2576</v>
      </c>
      <c r="E2208" s="12" t="s">
        <v>218</v>
      </c>
      <c r="F2208" s="69"/>
      <c r="G2208" s="71">
        <v>3500</v>
      </c>
    </row>
    <row r="2209" spans="2:7" customFormat="1" ht="14.5" hidden="1" x14ac:dyDescent="0.35">
      <c r="B2209" s="8" t="s">
        <v>1740</v>
      </c>
      <c r="C2209" s="8" t="s">
        <v>963</v>
      </c>
      <c r="D2209" s="8" t="s">
        <v>2577</v>
      </c>
      <c r="E2209" s="12" t="s">
        <v>218</v>
      </c>
      <c r="F2209" s="69"/>
      <c r="G2209" s="71">
        <v>98000</v>
      </c>
    </row>
    <row r="2210" spans="2:7" customFormat="1" ht="14.5" hidden="1" x14ac:dyDescent="0.35">
      <c r="B2210" s="8" t="s">
        <v>1740</v>
      </c>
      <c r="C2210" s="8" t="s">
        <v>946</v>
      </c>
      <c r="D2210" s="8" t="s">
        <v>2578</v>
      </c>
      <c r="E2210" s="12" t="s">
        <v>218</v>
      </c>
      <c r="F2210" s="69"/>
      <c r="G2210" s="71">
        <v>3500</v>
      </c>
    </row>
    <row r="2211" spans="2:7" customFormat="1" ht="14.5" hidden="1" x14ac:dyDescent="0.35">
      <c r="B2211" s="8" t="s">
        <v>1740</v>
      </c>
      <c r="C2211" s="8" t="s">
        <v>953</v>
      </c>
      <c r="D2211" s="8" t="s">
        <v>2579</v>
      </c>
      <c r="E2211" s="12" t="s">
        <v>218</v>
      </c>
      <c r="F2211" s="69"/>
      <c r="G2211" s="71">
        <v>3500</v>
      </c>
    </row>
    <row r="2212" spans="2:7" customFormat="1" ht="14.5" hidden="1" x14ac:dyDescent="0.35">
      <c r="B2212" s="8" t="s">
        <v>1740</v>
      </c>
      <c r="C2212" s="8" t="s">
        <v>953</v>
      </c>
      <c r="D2212" s="8" t="s">
        <v>2580</v>
      </c>
      <c r="E2212" s="12" t="s">
        <v>218</v>
      </c>
      <c r="F2212" s="69"/>
      <c r="G2212" s="71">
        <v>3500</v>
      </c>
    </row>
    <row r="2213" spans="2:7" customFormat="1" ht="14.5" hidden="1" x14ac:dyDescent="0.35">
      <c r="B2213" s="8" t="s">
        <v>1740</v>
      </c>
      <c r="C2213" s="8" t="s">
        <v>961</v>
      </c>
      <c r="D2213" s="8" t="s">
        <v>2581</v>
      </c>
      <c r="E2213" s="12" t="s">
        <v>218</v>
      </c>
      <c r="F2213" s="69"/>
      <c r="G2213" s="71">
        <v>3500</v>
      </c>
    </row>
    <row r="2214" spans="2:7" customFormat="1" ht="14.5" hidden="1" x14ac:dyDescent="0.35">
      <c r="B2214" s="8" t="s">
        <v>1740</v>
      </c>
      <c r="C2214" s="8" t="s">
        <v>946</v>
      </c>
      <c r="D2214" s="8" t="s">
        <v>2582</v>
      </c>
      <c r="E2214" s="12" t="s">
        <v>218</v>
      </c>
      <c r="F2214" s="69"/>
      <c r="G2214" s="71"/>
    </row>
    <row r="2215" spans="2:7" customFormat="1" ht="14.5" hidden="1" x14ac:dyDescent="0.35">
      <c r="B2215" s="8" t="s">
        <v>1740</v>
      </c>
      <c r="C2215" s="8" t="s">
        <v>951</v>
      </c>
      <c r="D2215" s="8" t="s">
        <v>2583</v>
      </c>
      <c r="E2215" s="12" t="s">
        <v>218</v>
      </c>
      <c r="F2215" s="69"/>
      <c r="G2215" s="71">
        <v>3500</v>
      </c>
    </row>
    <row r="2216" spans="2:7" customFormat="1" ht="14.5" hidden="1" x14ac:dyDescent="0.35">
      <c r="B2216" s="8" t="s">
        <v>1740</v>
      </c>
      <c r="C2216" s="8" t="s">
        <v>945</v>
      </c>
      <c r="D2216" s="8" t="s">
        <v>2584</v>
      </c>
      <c r="E2216" s="12" t="s">
        <v>218</v>
      </c>
      <c r="F2216" s="69"/>
      <c r="G2216" s="71">
        <v>3500</v>
      </c>
    </row>
    <row r="2217" spans="2:7" customFormat="1" ht="14.5" hidden="1" x14ac:dyDescent="0.35">
      <c r="B2217" s="8" t="s">
        <v>1740</v>
      </c>
      <c r="C2217" s="8" t="s">
        <v>951</v>
      </c>
      <c r="D2217" s="8" t="s">
        <v>2585</v>
      </c>
      <c r="E2217" s="12" t="s">
        <v>218</v>
      </c>
      <c r="F2217" s="69"/>
      <c r="G2217" s="71">
        <v>3500</v>
      </c>
    </row>
    <row r="2218" spans="2:7" customFormat="1" ht="14.5" hidden="1" x14ac:dyDescent="0.35">
      <c r="B2218" s="8" t="s">
        <v>1740</v>
      </c>
      <c r="C2218" s="8" t="s">
        <v>959</v>
      </c>
      <c r="D2218" s="8" t="s">
        <v>2586</v>
      </c>
      <c r="E2218" s="12" t="s">
        <v>218</v>
      </c>
      <c r="F2218" s="69"/>
      <c r="G2218" s="71">
        <v>3500</v>
      </c>
    </row>
    <row r="2219" spans="2:7" customFormat="1" ht="14.5" hidden="1" x14ac:dyDescent="0.35">
      <c r="B2219" s="8" t="s">
        <v>1740</v>
      </c>
      <c r="C2219" s="8" t="s">
        <v>946</v>
      </c>
      <c r="D2219" s="8" t="s">
        <v>2587</v>
      </c>
      <c r="E2219" s="12" t="s">
        <v>218</v>
      </c>
      <c r="F2219" s="69"/>
      <c r="G2219" s="71">
        <v>3500</v>
      </c>
    </row>
    <row r="2220" spans="2:7" customFormat="1" ht="14.5" hidden="1" x14ac:dyDescent="0.35">
      <c r="B2220" s="8" t="s">
        <v>1740</v>
      </c>
      <c r="C2220" s="8" t="s">
        <v>946</v>
      </c>
      <c r="D2220" s="8" t="s">
        <v>2588</v>
      </c>
      <c r="E2220" s="12" t="s">
        <v>218</v>
      </c>
      <c r="F2220" s="69"/>
      <c r="G2220" s="71">
        <v>3500</v>
      </c>
    </row>
    <row r="2221" spans="2:7" customFormat="1" ht="14.5" hidden="1" x14ac:dyDescent="0.35">
      <c r="B2221" s="8" t="s">
        <v>1740</v>
      </c>
      <c r="C2221" s="8" t="s">
        <v>952</v>
      </c>
      <c r="D2221" s="8" t="s">
        <v>2589</v>
      </c>
      <c r="E2221" s="12" t="s">
        <v>218</v>
      </c>
      <c r="F2221" s="69"/>
      <c r="G2221" s="71">
        <v>3500</v>
      </c>
    </row>
    <row r="2222" spans="2:7" customFormat="1" ht="14.5" hidden="1" x14ac:dyDescent="0.35">
      <c r="B2222" s="8" t="s">
        <v>1740</v>
      </c>
      <c r="C2222" s="8" t="s">
        <v>965</v>
      </c>
      <c r="D2222" s="8" t="s">
        <v>2590</v>
      </c>
      <c r="E2222" s="12" t="s">
        <v>218</v>
      </c>
      <c r="F2222" s="69"/>
      <c r="G2222" s="71">
        <v>3500</v>
      </c>
    </row>
    <row r="2223" spans="2:7" customFormat="1" ht="14.5" hidden="1" x14ac:dyDescent="0.35">
      <c r="B2223" s="8" t="s">
        <v>1740</v>
      </c>
      <c r="C2223" s="8" t="s">
        <v>964</v>
      </c>
      <c r="D2223" s="8" t="s">
        <v>2591</v>
      </c>
      <c r="E2223" s="12" t="s">
        <v>218</v>
      </c>
      <c r="F2223" s="69"/>
      <c r="G2223" s="71">
        <v>3500</v>
      </c>
    </row>
    <row r="2224" spans="2:7" customFormat="1" ht="14.5" hidden="1" x14ac:dyDescent="0.35">
      <c r="B2224" s="8" t="s">
        <v>1740</v>
      </c>
      <c r="C2224" s="8" t="s">
        <v>964</v>
      </c>
      <c r="D2224" s="8" t="s">
        <v>2592</v>
      </c>
      <c r="E2224" s="12" t="s">
        <v>218</v>
      </c>
      <c r="F2224" s="69"/>
      <c r="G2224" s="71">
        <v>3500</v>
      </c>
    </row>
    <row r="2225" spans="2:7" customFormat="1" ht="14.5" hidden="1" x14ac:dyDescent="0.35">
      <c r="B2225" s="8" t="s">
        <v>1740</v>
      </c>
      <c r="C2225" s="8" t="s">
        <v>961</v>
      </c>
      <c r="D2225" s="8" t="s">
        <v>2593</v>
      </c>
      <c r="E2225" s="12" t="s">
        <v>218</v>
      </c>
      <c r="F2225" s="69"/>
      <c r="G2225" s="71">
        <v>3500</v>
      </c>
    </row>
    <row r="2226" spans="2:7" customFormat="1" ht="14.5" hidden="1" x14ac:dyDescent="0.35">
      <c r="B2226" s="8" t="s">
        <v>1740</v>
      </c>
      <c r="C2226" s="8" t="s">
        <v>961</v>
      </c>
      <c r="D2226" s="8" t="s">
        <v>2594</v>
      </c>
      <c r="E2226" s="12" t="s">
        <v>218</v>
      </c>
      <c r="F2226" s="69"/>
      <c r="G2226" s="71">
        <v>3500</v>
      </c>
    </row>
    <row r="2227" spans="2:7" customFormat="1" ht="14.5" hidden="1" x14ac:dyDescent="0.35">
      <c r="B2227" s="8" t="s">
        <v>1740</v>
      </c>
      <c r="C2227" s="8" t="s">
        <v>963</v>
      </c>
      <c r="D2227" s="8" t="s">
        <v>2595</v>
      </c>
      <c r="E2227" s="12" t="s">
        <v>218</v>
      </c>
      <c r="F2227" s="69"/>
      <c r="G2227" s="71">
        <v>1500</v>
      </c>
    </row>
    <row r="2228" spans="2:7" customFormat="1" ht="14.5" hidden="1" x14ac:dyDescent="0.35">
      <c r="B2228" s="8" t="s">
        <v>1740</v>
      </c>
      <c r="C2228" s="8" t="s">
        <v>961</v>
      </c>
      <c r="D2228" s="8" t="s">
        <v>2596</v>
      </c>
      <c r="E2228" s="12" t="s">
        <v>218</v>
      </c>
      <c r="F2228" s="69"/>
      <c r="G2228" s="71">
        <v>3500</v>
      </c>
    </row>
    <row r="2229" spans="2:7" customFormat="1" ht="14.5" hidden="1" x14ac:dyDescent="0.35">
      <c r="B2229" s="8" t="s">
        <v>1740</v>
      </c>
      <c r="C2229" s="8" t="s">
        <v>946</v>
      </c>
      <c r="D2229" s="8" t="s">
        <v>2597</v>
      </c>
      <c r="E2229" s="12" t="s">
        <v>218</v>
      </c>
      <c r="F2229" s="69"/>
      <c r="G2229" s="71">
        <v>3500</v>
      </c>
    </row>
    <row r="2230" spans="2:7" customFormat="1" ht="14.5" hidden="1" x14ac:dyDescent="0.35">
      <c r="B2230" s="8" t="s">
        <v>1740</v>
      </c>
      <c r="C2230" s="8" t="s">
        <v>963</v>
      </c>
      <c r="D2230" s="8" t="s">
        <v>2598</v>
      </c>
      <c r="E2230" s="12" t="s">
        <v>218</v>
      </c>
      <c r="F2230" s="69"/>
      <c r="G2230" s="71">
        <v>48000</v>
      </c>
    </row>
    <row r="2231" spans="2:7" customFormat="1" ht="14.5" hidden="1" x14ac:dyDescent="0.35">
      <c r="B2231" s="8" t="s">
        <v>1740</v>
      </c>
      <c r="C2231" s="8" t="s">
        <v>945</v>
      </c>
      <c r="D2231" s="8" t="s">
        <v>2599</v>
      </c>
      <c r="E2231" s="12" t="s">
        <v>218</v>
      </c>
      <c r="F2231" s="69"/>
      <c r="G2231" s="71">
        <v>3500</v>
      </c>
    </row>
    <row r="2232" spans="2:7" customFormat="1" ht="14.5" hidden="1" x14ac:dyDescent="0.35">
      <c r="B2232" s="8" t="s">
        <v>1740</v>
      </c>
      <c r="C2232" s="8" t="s">
        <v>953</v>
      </c>
      <c r="D2232" s="8" t="s">
        <v>2600</v>
      </c>
      <c r="E2232" s="12" t="s">
        <v>218</v>
      </c>
      <c r="F2232" s="69"/>
      <c r="G2232" s="71">
        <v>3500</v>
      </c>
    </row>
    <row r="2233" spans="2:7" customFormat="1" ht="14.5" hidden="1" x14ac:dyDescent="0.35">
      <c r="B2233" s="8" t="s">
        <v>1740</v>
      </c>
      <c r="C2233" s="8" t="s">
        <v>965</v>
      </c>
      <c r="D2233" s="8" t="s">
        <v>2601</v>
      </c>
      <c r="E2233" s="12" t="s">
        <v>218</v>
      </c>
      <c r="F2233" s="69"/>
      <c r="G2233" s="71">
        <v>3500</v>
      </c>
    </row>
    <row r="2234" spans="2:7" customFormat="1" ht="14.5" hidden="1" x14ac:dyDescent="0.35">
      <c r="B2234" s="8" t="s">
        <v>1740</v>
      </c>
      <c r="C2234" s="8" t="s">
        <v>965</v>
      </c>
      <c r="D2234" s="8" t="s">
        <v>2602</v>
      </c>
      <c r="E2234" s="12" t="s">
        <v>218</v>
      </c>
      <c r="F2234" s="69"/>
      <c r="G2234" s="71">
        <v>3500</v>
      </c>
    </row>
    <row r="2235" spans="2:7" customFormat="1" ht="14.5" hidden="1" x14ac:dyDescent="0.35">
      <c r="B2235" s="8" t="s">
        <v>1740</v>
      </c>
      <c r="C2235" s="8" t="s">
        <v>964</v>
      </c>
      <c r="D2235" s="8" t="s">
        <v>2603</v>
      </c>
      <c r="E2235" s="12" t="s">
        <v>218</v>
      </c>
      <c r="F2235" s="69"/>
      <c r="G2235" s="71">
        <v>3500</v>
      </c>
    </row>
    <row r="2236" spans="2:7" customFormat="1" ht="14.5" hidden="1" x14ac:dyDescent="0.35">
      <c r="B2236" s="8" t="s">
        <v>1740</v>
      </c>
      <c r="C2236" s="8" t="s">
        <v>958</v>
      </c>
      <c r="D2236" s="8" t="s">
        <v>2604</v>
      </c>
      <c r="E2236" s="12" t="s">
        <v>218</v>
      </c>
      <c r="F2236" s="69"/>
      <c r="G2236" s="71">
        <v>3500</v>
      </c>
    </row>
    <row r="2237" spans="2:7" customFormat="1" ht="14.5" hidden="1" x14ac:dyDescent="0.35">
      <c r="B2237" s="8" t="s">
        <v>1740</v>
      </c>
      <c r="C2237" s="8" t="s">
        <v>965</v>
      </c>
      <c r="D2237" s="8" t="s">
        <v>2605</v>
      </c>
      <c r="E2237" s="12" t="s">
        <v>218</v>
      </c>
      <c r="F2237" s="69"/>
      <c r="G2237" s="71">
        <v>48000</v>
      </c>
    </row>
    <row r="2238" spans="2:7" customFormat="1" ht="14.5" hidden="1" x14ac:dyDescent="0.35">
      <c r="B2238" s="8" t="s">
        <v>1740</v>
      </c>
      <c r="C2238" s="8" t="s">
        <v>965</v>
      </c>
      <c r="D2238" s="8" t="s">
        <v>2606</v>
      </c>
      <c r="E2238" s="12" t="s">
        <v>218</v>
      </c>
      <c r="F2238" s="69"/>
      <c r="G2238" s="71">
        <v>3500</v>
      </c>
    </row>
    <row r="2239" spans="2:7" customFormat="1" ht="14.5" hidden="1" x14ac:dyDescent="0.35">
      <c r="B2239" s="8" t="s">
        <v>1740</v>
      </c>
      <c r="C2239" s="8" t="s">
        <v>949</v>
      </c>
      <c r="D2239" s="8" t="s">
        <v>2607</v>
      </c>
      <c r="E2239" s="12" t="s">
        <v>218</v>
      </c>
      <c r="F2239" s="69"/>
      <c r="G2239" s="71">
        <v>3500</v>
      </c>
    </row>
    <row r="2240" spans="2:7" customFormat="1" ht="14.5" hidden="1" x14ac:dyDescent="0.35">
      <c r="B2240" s="8" t="s">
        <v>1740</v>
      </c>
      <c r="C2240" s="8" t="s">
        <v>953</v>
      </c>
      <c r="D2240" s="8" t="s">
        <v>2608</v>
      </c>
      <c r="E2240" s="12" t="s">
        <v>218</v>
      </c>
      <c r="F2240" s="69"/>
      <c r="G2240" s="71">
        <v>3500</v>
      </c>
    </row>
    <row r="2241" spans="2:7" customFormat="1" ht="14.5" hidden="1" x14ac:dyDescent="0.35">
      <c r="B2241" s="8" t="s">
        <v>1740</v>
      </c>
      <c r="C2241" s="8" t="s">
        <v>964</v>
      </c>
      <c r="D2241" s="8" t="s">
        <v>2609</v>
      </c>
      <c r="E2241" s="12" t="s">
        <v>218</v>
      </c>
      <c r="F2241" s="69"/>
      <c r="G2241" s="71">
        <v>3500</v>
      </c>
    </row>
    <row r="2242" spans="2:7" customFormat="1" ht="14.5" hidden="1" x14ac:dyDescent="0.35">
      <c r="B2242" s="8" t="s">
        <v>1740</v>
      </c>
      <c r="C2242" s="8" t="s">
        <v>949</v>
      </c>
      <c r="D2242" s="8" t="s">
        <v>2610</v>
      </c>
      <c r="E2242" s="12" t="s">
        <v>218</v>
      </c>
      <c r="F2242" s="69"/>
      <c r="G2242" s="71">
        <v>3500</v>
      </c>
    </row>
    <row r="2243" spans="2:7" customFormat="1" ht="14.5" hidden="1" x14ac:dyDescent="0.35">
      <c r="B2243" s="8" t="s">
        <v>1740</v>
      </c>
      <c r="C2243" s="8" t="s">
        <v>951</v>
      </c>
      <c r="D2243" s="8" t="s">
        <v>2611</v>
      </c>
      <c r="E2243" s="12" t="s">
        <v>218</v>
      </c>
      <c r="F2243" s="69"/>
      <c r="G2243" s="71">
        <v>3500</v>
      </c>
    </row>
    <row r="2244" spans="2:7" customFormat="1" ht="14.5" hidden="1" x14ac:dyDescent="0.35">
      <c r="B2244" s="8" t="s">
        <v>1740</v>
      </c>
      <c r="C2244" s="8" t="s">
        <v>946</v>
      </c>
      <c r="D2244" s="8" t="s">
        <v>2612</v>
      </c>
      <c r="E2244" s="12" t="s">
        <v>218</v>
      </c>
      <c r="F2244" s="69"/>
      <c r="G2244" s="71">
        <v>48000</v>
      </c>
    </row>
    <row r="2245" spans="2:7" customFormat="1" ht="14.5" hidden="1" x14ac:dyDescent="0.35">
      <c r="B2245" s="8" t="s">
        <v>1740</v>
      </c>
      <c r="C2245" s="8" t="s">
        <v>951</v>
      </c>
      <c r="D2245" s="8" t="s">
        <v>2613</v>
      </c>
      <c r="E2245" s="12" t="s">
        <v>218</v>
      </c>
      <c r="F2245" s="69"/>
      <c r="G2245" s="71">
        <v>3500</v>
      </c>
    </row>
    <row r="2246" spans="2:7" customFormat="1" ht="14.5" hidden="1" x14ac:dyDescent="0.35">
      <c r="B2246" s="8" t="s">
        <v>1740</v>
      </c>
      <c r="C2246" s="8" t="s">
        <v>951</v>
      </c>
      <c r="D2246" s="8" t="s">
        <v>2614</v>
      </c>
      <c r="E2246" s="12" t="s">
        <v>218</v>
      </c>
      <c r="F2246" s="69"/>
      <c r="G2246" s="71">
        <v>3500</v>
      </c>
    </row>
    <row r="2247" spans="2:7" customFormat="1" ht="14.5" hidden="1" x14ac:dyDescent="0.35">
      <c r="B2247" s="8" t="s">
        <v>1740</v>
      </c>
      <c r="C2247" s="8" t="s">
        <v>959</v>
      </c>
      <c r="D2247" s="8" t="s">
        <v>2615</v>
      </c>
      <c r="E2247" s="12" t="s">
        <v>218</v>
      </c>
      <c r="F2247" s="69"/>
      <c r="G2247" s="71">
        <v>3500</v>
      </c>
    </row>
    <row r="2248" spans="2:7" customFormat="1" ht="14.5" hidden="1" x14ac:dyDescent="0.35">
      <c r="B2248" s="8" t="s">
        <v>1740</v>
      </c>
      <c r="C2248" s="8" t="s">
        <v>951</v>
      </c>
      <c r="D2248" s="8" t="s">
        <v>2616</v>
      </c>
      <c r="E2248" s="12" t="s">
        <v>218</v>
      </c>
      <c r="F2248" s="69"/>
      <c r="G2248" s="71">
        <v>3500</v>
      </c>
    </row>
    <row r="2249" spans="2:7" customFormat="1" ht="14.5" hidden="1" x14ac:dyDescent="0.35">
      <c r="B2249" s="8" t="s">
        <v>1740</v>
      </c>
      <c r="C2249" s="8" t="s">
        <v>954</v>
      </c>
      <c r="D2249" s="8" t="s">
        <v>2617</v>
      </c>
      <c r="E2249" s="12" t="s">
        <v>218</v>
      </c>
      <c r="F2249" s="69"/>
      <c r="G2249" s="71">
        <v>3500</v>
      </c>
    </row>
    <row r="2250" spans="2:7" customFormat="1" ht="14.5" hidden="1" x14ac:dyDescent="0.35">
      <c r="B2250" s="8" t="s">
        <v>1740</v>
      </c>
      <c r="C2250" s="8" t="s">
        <v>953</v>
      </c>
      <c r="D2250" s="8" t="s">
        <v>2618</v>
      </c>
      <c r="E2250" s="12" t="s">
        <v>218</v>
      </c>
      <c r="F2250" s="69"/>
      <c r="G2250" s="71">
        <v>3500</v>
      </c>
    </row>
    <row r="2251" spans="2:7" customFormat="1" ht="14.5" hidden="1" x14ac:dyDescent="0.35">
      <c r="B2251" s="8" t="s">
        <v>1740</v>
      </c>
      <c r="C2251" s="8" t="s">
        <v>951</v>
      </c>
      <c r="D2251" s="8" t="s">
        <v>2619</v>
      </c>
      <c r="E2251" s="12" t="s">
        <v>218</v>
      </c>
      <c r="F2251" s="69"/>
      <c r="G2251" s="71">
        <v>48000</v>
      </c>
    </row>
    <row r="2252" spans="2:7" customFormat="1" ht="14.5" hidden="1" x14ac:dyDescent="0.35">
      <c r="B2252" s="8" t="s">
        <v>1740</v>
      </c>
      <c r="C2252" s="8" t="s">
        <v>951</v>
      </c>
      <c r="D2252" s="8" t="s">
        <v>2620</v>
      </c>
      <c r="E2252" s="12" t="s">
        <v>218</v>
      </c>
      <c r="F2252" s="69"/>
      <c r="G2252" s="71">
        <v>3500</v>
      </c>
    </row>
    <row r="2253" spans="2:7" customFormat="1" ht="14.5" hidden="1" x14ac:dyDescent="0.35">
      <c r="B2253" s="8" t="s">
        <v>1740</v>
      </c>
      <c r="C2253" s="8" t="s">
        <v>954</v>
      </c>
      <c r="D2253" s="8" t="s">
        <v>2621</v>
      </c>
      <c r="E2253" s="12" t="s">
        <v>218</v>
      </c>
      <c r="F2253" s="69"/>
      <c r="G2253" s="71">
        <v>3500</v>
      </c>
    </row>
    <row r="2254" spans="2:7" customFormat="1" ht="14.5" hidden="1" x14ac:dyDescent="0.35">
      <c r="B2254" s="8" t="s">
        <v>1740</v>
      </c>
      <c r="C2254" s="8" t="s">
        <v>964</v>
      </c>
      <c r="D2254" s="8" t="s">
        <v>2622</v>
      </c>
      <c r="E2254" s="12" t="s">
        <v>218</v>
      </c>
      <c r="F2254" s="69"/>
      <c r="G2254" s="71">
        <v>3500</v>
      </c>
    </row>
    <row r="2255" spans="2:7" customFormat="1" ht="14.5" hidden="1" x14ac:dyDescent="0.35">
      <c r="B2255" s="8" t="s">
        <v>1740</v>
      </c>
      <c r="C2255" s="8" t="s">
        <v>1348</v>
      </c>
      <c r="D2255" s="8" t="s">
        <v>2623</v>
      </c>
      <c r="E2255" s="12" t="s">
        <v>218</v>
      </c>
      <c r="F2255" s="69"/>
      <c r="G2255" s="71">
        <v>3500</v>
      </c>
    </row>
    <row r="2256" spans="2:7" customFormat="1" ht="14.5" hidden="1" x14ac:dyDescent="0.35">
      <c r="B2256" s="8" t="s">
        <v>1740</v>
      </c>
      <c r="C2256" s="8" t="s">
        <v>951</v>
      </c>
      <c r="D2256" s="8" t="s">
        <v>2624</v>
      </c>
      <c r="E2256" s="12" t="s">
        <v>218</v>
      </c>
      <c r="F2256" s="69"/>
      <c r="G2256" s="71">
        <v>1500</v>
      </c>
    </row>
    <row r="2257" spans="2:7" customFormat="1" ht="14.5" hidden="1" x14ac:dyDescent="0.35">
      <c r="B2257" s="8" t="s">
        <v>1740</v>
      </c>
      <c r="C2257" s="8" t="s">
        <v>961</v>
      </c>
      <c r="D2257" s="8" t="s">
        <v>2625</v>
      </c>
      <c r="E2257" s="12" t="s">
        <v>218</v>
      </c>
      <c r="F2257" s="69"/>
      <c r="G2257" s="71">
        <v>279000</v>
      </c>
    </row>
    <row r="2258" spans="2:7" customFormat="1" ht="14.5" hidden="1" x14ac:dyDescent="0.35">
      <c r="B2258" s="8" t="s">
        <v>1740</v>
      </c>
      <c r="C2258" s="8" t="s">
        <v>956</v>
      </c>
      <c r="D2258" s="8" t="s">
        <v>2626</v>
      </c>
      <c r="E2258" s="12" t="s">
        <v>218</v>
      </c>
      <c r="F2258" s="69"/>
      <c r="G2258" s="71">
        <v>3500</v>
      </c>
    </row>
    <row r="2259" spans="2:7" customFormat="1" ht="14.5" hidden="1" x14ac:dyDescent="0.35">
      <c r="B2259" s="8" t="s">
        <v>1740</v>
      </c>
      <c r="C2259" s="8" t="s">
        <v>967</v>
      </c>
      <c r="D2259" s="8" t="s">
        <v>2627</v>
      </c>
      <c r="E2259" s="12" t="s">
        <v>218</v>
      </c>
      <c r="F2259" s="69"/>
      <c r="G2259" s="71">
        <v>3500</v>
      </c>
    </row>
    <row r="2260" spans="2:7" customFormat="1" ht="14.5" hidden="1" x14ac:dyDescent="0.35">
      <c r="B2260" s="8" t="s">
        <v>1740</v>
      </c>
      <c r="C2260" s="8" t="s">
        <v>945</v>
      </c>
      <c r="D2260" s="8" t="s">
        <v>2628</v>
      </c>
      <c r="E2260" s="12" t="s">
        <v>218</v>
      </c>
      <c r="F2260" s="69"/>
      <c r="G2260" s="71">
        <v>3500</v>
      </c>
    </row>
    <row r="2261" spans="2:7" customFormat="1" ht="14.5" hidden="1" x14ac:dyDescent="0.35">
      <c r="B2261" s="8" t="s">
        <v>1740</v>
      </c>
      <c r="C2261" s="8" t="s">
        <v>959</v>
      </c>
      <c r="D2261" s="8" t="s">
        <v>2629</v>
      </c>
      <c r="E2261" s="12" t="s">
        <v>218</v>
      </c>
      <c r="F2261" s="69"/>
      <c r="G2261" s="71">
        <v>3500</v>
      </c>
    </row>
    <row r="2262" spans="2:7" customFormat="1" ht="14.5" hidden="1" x14ac:dyDescent="0.35">
      <c r="B2262" s="8" t="s">
        <v>1740</v>
      </c>
      <c r="C2262" s="8" t="s">
        <v>959</v>
      </c>
      <c r="D2262" s="8" t="s">
        <v>2630</v>
      </c>
      <c r="E2262" s="12" t="s">
        <v>218</v>
      </c>
      <c r="F2262" s="69"/>
      <c r="G2262" s="71">
        <v>51500</v>
      </c>
    </row>
    <row r="2263" spans="2:7" customFormat="1" ht="14.5" hidden="1" x14ac:dyDescent="0.35">
      <c r="B2263" s="8" t="s">
        <v>1740</v>
      </c>
      <c r="C2263" s="8" t="s">
        <v>949</v>
      </c>
      <c r="D2263" s="8" t="s">
        <v>2631</v>
      </c>
      <c r="E2263" s="12" t="s">
        <v>218</v>
      </c>
      <c r="F2263" s="69"/>
      <c r="G2263" s="71">
        <v>48000</v>
      </c>
    </row>
    <row r="2264" spans="2:7" customFormat="1" ht="14.5" hidden="1" x14ac:dyDescent="0.35">
      <c r="B2264" s="8" t="s">
        <v>1740</v>
      </c>
      <c r="C2264" s="8" t="s">
        <v>957</v>
      </c>
      <c r="D2264" s="8" t="s">
        <v>2632</v>
      </c>
      <c r="E2264" s="12" t="s">
        <v>218</v>
      </c>
      <c r="F2264" s="69"/>
      <c r="G2264" s="71">
        <v>103000</v>
      </c>
    </row>
    <row r="2265" spans="2:7" customFormat="1" ht="14.5" hidden="1" x14ac:dyDescent="0.35">
      <c r="B2265" s="8" t="s">
        <v>1740</v>
      </c>
      <c r="C2265" s="8" t="s">
        <v>1509</v>
      </c>
      <c r="D2265" s="8" t="s">
        <v>2633</v>
      </c>
      <c r="E2265" s="12" t="s">
        <v>218</v>
      </c>
      <c r="F2265" s="69"/>
      <c r="G2265" s="71">
        <v>48000</v>
      </c>
    </row>
    <row r="2266" spans="2:7" customFormat="1" ht="14.5" hidden="1" x14ac:dyDescent="0.35">
      <c r="B2266" s="8" t="s">
        <v>1740</v>
      </c>
      <c r="C2266" s="8" t="s">
        <v>950</v>
      </c>
      <c r="D2266" s="8" t="s">
        <v>2634</v>
      </c>
      <c r="E2266" s="12" t="s">
        <v>218</v>
      </c>
      <c r="F2266" s="69"/>
      <c r="G2266" s="71">
        <v>48000</v>
      </c>
    </row>
    <row r="2267" spans="2:7" customFormat="1" ht="14.5" hidden="1" x14ac:dyDescent="0.35">
      <c r="B2267" s="8" t="s">
        <v>1740</v>
      </c>
      <c r="C2267" s="8" t="s">
        <v>949</v>
      </c>
      <c r="D2267" s="8" t="s">
        <v>2635</v>
      </c>
      <c r="E2267" s="12" t="s">
        <v>218</v>
      </c>
      <c r="F2267" s="69"/>
      <c r="G2267" s="71">
        <v>3500</v>
      </c>
    </row>
    <row r="2268" spans="2:7" customFormat="1" ht="14.5" hidden="1" x14ac:dyDescent="0.35">
      <c r="B2268" s="8" t="s">
        <v>1740</v>
      </c>
      <c r="C2268" s="8" t="s">
        <v>959</v>
      </c>
      <c r="D2268" s="8" t="s">
        <v>2636</v>
      </c>
      <c r="E2268" s="12" t="s">
        <v>218</v>
      </c>
      <c r="F2268" s="69"/>
      <c r="G2268" s="71"/>
    </row>
    <row r="2269" spans="2:7" customFormat="1" ht="14.5" hidden="1" x14ac:dyDescent="0.35">
      <c r="B2269" s="8" t="s">
        <v>1740</v>
      </c>
      <c r="C2269" s="8" t="s">
        <v>951</v>
      </c>
      <c r="D2269" s="8" t="s">
        <v>2637</v>
      </c>
      <c r="E2269" s="12" t="s">
        <v>218</v>
      </c>
      <c r="F2269" s="69"/>
      <c r="G2269" s="71">
        <v>3500</v>
      </c>
    </row>
    <row r="2270" spans="2:7" customFormat="1" ht="14.5" hidden="1" x14ac:dyDescent="0.35">
      <c r="B2270" s="8" t="s">
        <v>1740</v>
      </c>
      <c r="C2270" s="8" t="s">
        <v>949</v>
      </c>
      <c r="D2270" s="8" t="s">
        <v>2638</v>
      </c>
      <c r="E2270" s="12" t="s">
        <v>218</v>
      </c>
      <c r="F2270" s="69"/>
      <c r="G2270" s="71">
        <v>48000</v>
      </c>
    </row>
    <row r="2271" spans="2:7" customFormat="1" ht="14.5" hidden="1" x14ac:dyDescent="0.35">
      <c r="B2271" s="8" t="s">
        <v>1740</v>
      </c>
      <c r="C2271" s="8" t="s">
        <v>955</v>
      </c>
      <c r="D2271" s="8" t="s">
        <v>2639</v>
      </c>
      <c r="E2271" s="12" t="s">
        <v>218</v>
      </c>
      <c r="F2271" s="69"/>
      <c r="G2271" s="71">
        <v>3500</v>
      </c>
    </row>
    <row r="2272" spans="2:7" customFormat="1" ht="14.5" hidden="1" x14ac:dyDescent="0.35">
      <c r="B2272" s="8" t="s">
        <v>1740</v>
      </c>
      <c r="C2272" s="8" t="s">
        <v>951</v>
      </c>
      <c r="D2272" s="8" t="s">
        <v>2640</v>
      </c>
      <c r="E2272" s="12" t="s">
        <v>218</v>
      </c>
      <c r="F2272" s="69"/>
      <c r="G2272" s="71">
        <v>3500</v>
      </c>
    </row>
    <row r="2273" spans="2:7" customFormat="1" ht="14.5" hidden="1" x14ac:dyDescent="0.35">
      <c r="B2273" s="8" t="s">
        <v>1740</v>
      </c>
      <c r="C2273" s="8" t="s">
        <v>945</v>
      </c>
      <c r="D2273" s="8" t="s">
        <v>2641</v>
      </c>
      <c r="E2273" s="12" t="s">
        <v>218</v>
      </c>
      <c r="F2273" s="69"/>
      <c r="G2273" s="71">
        <v>3500</v>
      </c>
    </row>
    <row r="2274" spans="2:7" customFormat="1" ht="14.5" hidden="1" x14ac:dyDescent="0.35">
      <c r="B2274" s="8" t="s">
        <v>1740</v>
      </c>
      <c r="C2274" s="8" t="s">
        <v>965</v>
      </c>
      <c r="D2274" s="8" t="s">
        <v>2642</v>
      </c>
      <c r="E2274" s="12" t="s">
        <v>218</v>
      </c>
      <c r="F2274" s="69"/>
      <c r="G2274" s="71">
        <v>3500</v>
      </c>
    </row>
    <row r="2275" spans="2:7" customFormat="1" ht="14.5" hidden="1" x14ac:dyDescent="0.35">
      <c r="B2275" s="8" t="s">
        <v>1740</v>
      </c>
      <c r="C2275" s="8" t="s">
        <v>951</v>
      </c>
      <c r="D2275" s="8" t="s">
        <v>2643</v>
      </c>
      <c r="E2275" s="12" t="s">
        <v>218</v>
      </c>
      <c r="F2275" s="69"/>
      <c r="G2275" s="71">
        <v>3500</v>
      </c>
    </row>
    <row r="2276" spans="2:7" customFormat="1" ht="14.5" hidden="1" x14ac:dyDescent="0.35">
      <c r="B2276" s="8" t="s">
        <v>1740</v>
      </c>
      <c r="C2276" s="8" t="s">
        <v>946</v>
      </c>
      <c r="D2276" s="8" t="s">
        <v>2644</v>
      </c>
      <c r="E2276" s="12" t="s">
        <v>218</v>
      </c>
      <c r="F2276" s="69"/>
      <c r="G2276" s="71">
        <v>3500</v>
      </c>
    </row>
    <row r="2277" spans="2:7" customFormat="1" ht="14.5" hidden="1" x14ac:dyDescent="0.35">
      <c r="B2277" s="8" t="s">
        <v>1740</v>
      </c>
      <c r="C2277" s="8" t="s">
        <v>951</v>
      </c>
      <c r="D2277" s="8" t="s">
        <v>2645</v>
      </c>
      <c r="E2277" s="12" t="s">
        <v>218</v>
      </c>
      <c r="F2277" s="69"/>
      <c r="G2277" s="71">
        <v>48000</v>
      </c>
    </row>
    <row r="2278" spans="2:7" customFormat="1" ht="14.5" hidden="1" x14ac:dyDescent="0.35">
      <c r="B2278" s="8" t="s">
        <v>1740</v>
      </c>
      <c r="C2278" s="8" t="s">
        <v>961</v>
      </c>
      <c r="D2278" s="8" t="s">
        <v>2646</v>
      </c>
      <c r="E2278" s="12" t="s">
        <v>218</v>
      </c>
      <c r="F2278" s="69"/>
      <c r="G2278" s="71">
        <v>48000</v>
      </c>
    </row>
    <row r="2279" spans="2:7" customFormat="1" ht="14.5" hidden="1" x14ac:dyDescent="0.35">
      <c r="B2279" s="8" t="s">
        <v>1740</v>
      </c>
      <c r="C2279" s="8" t="s">
        <v>949</v>
      </c>
      <c r="D2279" s="8" t="s">
        <v>2647</v>
      </c>
      <c r="E2279" s="12" t="s">
        <v>218</v>
      </c>
      <c r="F2279" s="69"/>
      <c r="G2279" s="71">
        <v>3500</v>
      </c>
    </row>
    <row r="2280" spans="2:7" customFormat="1" ht="14.5" hidden="1" x14ac:dyDescent="0.35">
      <c r="B2280" s="8" t="s">
        <v>1740</v>
      </c>
      <c r="C2280" s="8" t="s">
        <v>946</v>
      </c>
      <c r="D2280" s="8" t="s">
        <v>2648</v>
      </c>
      <c r="E2280" s="12" t="s">
        <v>218</v>
      </c>
      <c r="F2280" s="69"/>
      <c r="G2280" s="71">
        <v>263000</v>
      </c>
    </row>
    <row r="2281" spans="2:7" customFormat="1" ht="14.5" hidden="1" x14ac:dyDescent="0.35">
      <c r="B2281" s="8" t="s">
        <v>1740</v>
      </c>
      <c r="C2281" s="8" t="s">
        <v>965</v>
      </c>
      <c r="D2281" s="8" t="s">
        <v>2649</v>
      </c>
      <c r="E2281" s="12" t="s">
        <v>218</v>
      </c>
      <c r="F2281" s="69"/>
      <c r="G2281" s="71">
        <v>3500</v>
      </c>
    </row>
    <row r="2282" spans="2:7" customFormat="1" ht="14.5" hidden="1" x14ac:dyDescent="0.35">
      <c r="B2282" s="8" t="s">
        <v>1740</v>
      </c>
      <c r="C2282" s="8" t="s">
        <v>945</v>
      </c>
      <c r="D2282" s="8" t="s">
        <v>2650</v>
      </c>
      <c r="E2282" s="12" t="s">
        <v>218</v>
      </c>
      <c r="F2282" s="69"/>
      <c r="G2282" s="71">
        <v>3500</v>
      </c>
    </row>
    <row r="2283" spans="2:7" customFormat="1" ht="14.5" hidden="1" x14ac:dyDescent="0.35">
      <c r="B2283" s="8" t="s">
        <v>1740</v>
      </c>
      <c r="C2283" s="8" t="s">
        <v>953</v>
      </c>
      <c r="D2283" s="8" t="s">
        <v>2651</v>
      </c>
      <c r="E2283" s="12" t="s">
        <v>218</v>
      </c>
      <c r="F2283" s="69"/>
      <c r="G2283" s="71">
        <v>3500</v>
      </c>
    </row>
    <row r="2284" spans="2:7" customFormat="1" ht="14.5" hidden="1" x14ac:dyDescent="0.35">
      <c r="B2284" s="8" t="s">
        <v>1740</v>
      </c>
      <c r="C2284" s="8" t="s">
        <v>946</v>
      </c>
      <c r="D2284" s="8" t="s">
        <v>2652</v>
      </c>
      <c r="E2284" s="12" t="s">
        <v>218</v>
      </c>
      <c r="F2284" s="69"/>
      <c r="G2284" s="71">
        <v>48000</v>
      </c>
    </row>
    <row r="2285" spans="2:7" customFormat="1" ht="14.5" hidden="1" x14ac:dyDescent="0.35">
      <c r="B2285" s="8" t="s">
        <v>1740</v>
      </c>
      <c r="C2285" s="8" t="s">
        <v>959</v>
      </c>
      <c r="D2285" s="8" t="s">
        <v>2653</v>
      </c>
      <c r="E2285" s="12" t="s">
        <v>218</v>
      </c>
      <c r="F2285" s="69"/>
      <c r="G2285" s="71">
        <v>48000</v>
      </c>
    </row>
    <row r="2286" spans="2:7" customFormat="1" ht="14.5" hidden="1" x14ac:dyDescent="0.35">
      <c r="B2286" s="8" t="s">
        <v>1740</v>
      </c>
      <c r="C2286" s="8" t="s">
        <v>951</v>
      </c>
      <c r="D2286" s="8" t="s">
        <v>2654</v>
      </c>
      <c r="E2286" s="12" t="s">
        <v>218</v>
      </c>
      <c r="F2286" s="69"/>
      <c r="G2286" s="71">
        <v>3500</v>
      </c>
    </row>
    <row r="2287" spans="2:7" customFormat="1" ht="14.5" hidden="1" x14ac:dyDescent="0.35">
      <c r="B2287" s="8" t="s">
        <v>1740</v>
      </c>
      <c r="C2287" s="8" t="s">
        <v>951</v>
      </c>
      <c r="D2287" s="8" t="s">
        <v>2655</v>
      </c>
      <c r="E2287" s="12" t="s">
        <v>218</v>
      </c>
      <c r="F2287" s="69"/>
      <c r="G2287" s="71">
        <v>3500</v>
      </c>
    </row>
    <row r="2288" spans="2:7" customFormat="1" ht="14.5" hidden="1" x14ac:dyDescent="0.35">
      <c r="B2288" s="8" t="s">
        <v>1740</v>
      </c>
      <c r="C2288" s="8" t="s">
        <v>951</v>
      </c>
      <c r="D2288" s="8" t="s">
        <v>2656</v>
      </c>
      <c r="E2288" s="12" t="s">
        <v>218</v>
      </c>
      <c r="F2288" s="69"/>
      <c r="G2288" s="71">
        <v>3500</v>
      </c>
    </row>
    <row r="2289" spans="2:7" customFormat="1" ht="14.5" hidden="1" x14ac:dyDescent="0.35">
      <c r="B2289" s="8" t="s">
        <v>1740</v>
      </c>
      <c r="C2289" s="8" t="s">
        <v>951</v>
      </c>
      <c r="D2289" s="8" t="s">
        <v>2657</v>
      </c>
      <c r="E2289" s="12" t="s">
        <v>218</v>
      </c>
      <c r="F2289" s="69"/>
      <c r="G2289" s="71">
        <v>3500</v>
      </c>
    </row>
    <row r="2290" spans="2:7" customFormat="1" ht="14.5" hidden="1" x14ac:dyDescent="0.35">
      <c r="B2290" s="8" t="s">
        <v>1740</v>
      </c>
      <c r="C2290" s="8" t="s">
        <v>951</v>
      </c>
      <c r="D2290" s="8" t="s">
        <v>2658</v>
      </c>
      <c r="E2290" s="12" t="s">
        <v>218</v>
      </c>
      <c r="F2290" s="69"/>
      <c r="G2290" s="71">
        <v>3500</v>
      </c>
    </row>
    <row r="2291" spans="2:7" customFormat="1" ht="14.5" hidden="1" x14ac:dyDescent="0.35">
      <c r="B2291" s="8" t="s">
        <v>1740</v>
      </c>
      <c r="C2291" s="8" t="s">
        <v>951</v>
      </c>
      <c r="D2291" s="8" t="s">
        <v>2659</v>
      </c>
      <c r="E2291" s="12" t="s">
        <v>218</v>
      </c>
      <c r="F2291" s="69"/>
      <c r="G2291" s="71">
        <v>3500</v>
      </c>
    </row>
    <row r="2292" spans="2:7" customFormat="1" ht="14.5" hidden="1" x14ac:dyDescent="0.35">
      <c r="B2292" s="8" t="s">
        <v>1740</v>
      </c>
      <c r="C2292" s="8" t="s">
        <v>951</v>
      </c>
      <c r="D2292" s="8" t="s">
        <v>2660</v>
      </c>
      <c r="E2292" s="12" t="s">
        <v>218</v>
      </c>
      <c r="F2292" s="69"/>
      <c r="G2292" s="71">
        <v>3500</v>
      </c>
    </row>
    <row r="2293" spans="2:7" customFormat="1" ht="14.5" hidden="1" x14ac:dyDescent="0.35">
      <c r="B2293" s="8" t="s">
        <v>1740</v>
      </c>
      <c r="C2293" s="8" t="s">
        <v>951</v>
      </c>
      <c r="D2293" s="8" t="s">
        <v>2661</v>
      </c>
      <c r="E2293" s="12" t="s">
        <v>218</v>
      </c>
      <c r="F2293" s="69"/>
      <c r="G2293" s="71">
        <v>3500</v>
      </c>
    </row>
    <row r="2294" spans="2:7" customFormat="1" ht="14.5" hidden="1" x14ac:dyDescent="0.35">
      <c r="B2294" s="8" t="s">
        <v>1740</v>
      </c>
      <c r="C2294" s="8" t="s">
        <v>951</v>
      </c>
      <c r="D2294" s="8" t="s">
        <v>2662</v>
      </c>
      <c r="E2294" s="12" t="s">
        <v>218</v>
      </c>
      <c r="F2294" s="69"/>
      <c r="G2294" s="71">
        <v>3500</v>
      </c>
    </row>
    <row r="2295" spans="2:7" customFormat="1" ht="14.5" hidden="1" x14ac:dyDescent="0.35">
      <c r="B2295" s="8" t="s">
        <v>1740</v>
      </c>
      <c r="C2295" s="8" t="s">
        <v>951</v>
      </c>
      <c r="D2295" s="8" t="s">
        <v>2663</v>
      </c>
      <c r="E2295" s="12" t="s">
        <v>218</v>
      </c>
      <c r="F2295" s="69"/>
      <c r="G2295" s="71">
        <v>48000</v>
      </c>
    </row>
    <row r="2296" spans="2:7" customFormat="1" ht="14.5" hidden="1" x14ac:dyDescent="0.35">
      <c r="B2296" s="8" t="s">
        <v>1740</v>
      </c>
      <c r="C2296" s="8" t="s">
        <v>951</v>
      </c>
      <c r="D2296" s="8" t="s">
        <v>2664</v>
      </c>
      <c r="E2296" s="12" t="s">
        <v>218</v>
      </c>
      <c r="F2296" s="69"/>
      <c r="G2296" s="71">
        <v>3500</v>
      </c>
    </row>
    <row r="2297" spans="2:7" customFormat="1" ht="14.5" hidden="1" x14ac:dyDescent="0.35">
      <c r="B2297" s="8" t="s">
        <v>1740</v>
      </c>
      <c r="C2297" s="8" t="s">
        <v>947</v>
      </c>
      <c r="D2297" s="8" t="s">
        <v>2665</v>
      </c>
      <c r="E2297" s="12" t="s">
        <v>218</v>
      </c>
      <c r="F2297" s="69"/>
      <c r="G2297" s="71">
        <v>98000</v>
      </c>
    </row>
    <row r="2298" spans="2:7" customFormat="1" ht="14.5" hidden="1" x14ac:dyDescent="0.35">
      <c r="B2298" s="8" t="s">
        <v>1740</v>
      </c>
      <c r="C2298" s="8" t="s">
        <v>951</v>
      </c>
      <c r="D2298" s="8" t="s">
        <v>2666</v>
      </c>
      <c r="E2298" s="12" t="s">
        <v>218</v>
      </c>
      <c r="F2298" s="69"/>
      <c r="G2298" s="71">
        <v>48000</v>
      </c>
    </row>
    <row r="2299" spans="2:7" customFormat="1" ht="14.5" hidden="1" x14ac:dyDescent="0.35">
      <c r="B2299" s="8" t="s">
        <v>1740</v>
      </c>
      <c r="C2299" s="8" t="s">
        <v>963</v>
      </c>
      <c r="D2299" s="8" t="s">
        <v>2667</v>
      </c>
      <c r="E2299" s="12" t="s">
        <v>218</v>
      </c>
      <c r="F2299" s="69"/>
      <c r="G2299" s="71">
        <v>3500</v>
      </c>
    </row>
    <row r="2300" spans="2:7" customFormat="1" ht="14.5" hidden="1" x14ac:dyDescent="0.35">
      <c r="B2300" s="8" t="s">
        <v>1740</v>
      </c>
      <c r="C2300" s="8" t="s">
        <v>951</v>
      </c>
      <c r="D2300" s="8" t="s">
        <v>2668</v>
      </c>
      <c r="E2300" s="12" t="s">
        <v>218</v>
      </c>
      <c r="F2300" s="69"/>
      <c r="G2300" s="71">
        <v>3500</v>
      </c>
    </row>
    <row r="2301" spans="2:7" customFormat="1" ht="14.5" hidden="1" x14ac:dyDescent="0.35">
      <c r="B2301" s="8" t="s">
        <v>1740</v>
      </c>
      <c r="C2301" s="8" t="s">
        <v>947</v>
      </c>
      <c r="D2301" s="8" t="s">
        <v>2669</v>
      </c>
      <c r="E2301" s="12" t="s">
        <v>218</v>
      </c>
      <c r="F2301" s="69"/>
      <c r="G2301" s="71">
        <v>48000</v>
      </c>
    </row>
    <row r="2302" spans="2:7" customFormat="1" ht="14.5" hidden="1" x14ac:dyDescent="0.35">
      <c r="B2302" s="8" t="s">
        <v>1740</v>
      </c>
      <c r="C2302" s="8" t="s">
        <v>949</v>
      </c>
      <c r="D2302" s="8" t="s">
        <v>2670</v>
      </c>
      <c r="E2302" s="12" t="s">
        <v>218</v>
      </c>
      <c r="F2302" s="69"/>
      <c r="G2302" s="71">
        <v>3500</v>
      </c>
    </row>
    <row r="2303" spans="2:7" customFormat="1" ht="14.5" hidden="1" x14ac:dyDescent="0.35">
      <c r="B2303" s="8" t="s">
        <v>1740</v>
      </c>
      <c r="C2303" s="8" t="s">
        <v>949</v>
      </c>
      <c r="D2303" s="8" t="s">
        <v>2671</v>
      </c>
      <c r="E2303" s="12" t="s">
        <v>218</v>
      </c>
      <c r="F2303" s="69"/>
      <c r="G2303" s="71">
        <v>3500</v>
      </c>
    </row>
    <row r="2304" spans="2:7" customFormat="1" ht="14.5" hidden="1" x14ac:dyDescent="0.35">
      <c r="B2304" s="8" t="s">
        <v>1740</v>
      </c>
      <c r="C2304" s="8" t="s">
        <v>949</v>
      </c>
      <c r="D2304" s="8" t="s">
        <v>2672</v>
      </c>
      <c r="E2304" s="12" t="s">
        <v>218</v>
      </c>
      <c r="F2304" s="69"/>
      <c r="G2304" s="71">
        <v>3500</v>
      </c>
    </row>
    <row r="2305" spans="2:7" customFormat="1" ht="14.5" hidden="1" x14ac:dyDescent="0.35">
      <c r="B2305" s="8" t="s">
        <v>1740</v>
      </c>
      <c r="C2305" s="8" t="s">
        <v>951</v>
      </c>
      <c r="D2305" s="8" t="s">
        <v>2673</v>
      </c>
      <c r="E2305" s="12" t="s">
        <v>218</v>
      </c>
      <c r="F2305" s="69"/>
      <c r="G2305" s="71">
        <v>3500</v>
      </c>
    </row>
    <row r="2306" spans="2:7" customFormat="1" ht="14.5" hidden="1" x14ac:dyDescent="0.35">
      <c r="B2306" s="8" t="s">
        <v>1740</v>
      </c>
      <c r="C2306" s="8" t="s">
        <v>965</v>
      </c>
      <c r="D2306" s="8" t="s">
        <v>2674</v>
      </c>
      <c r="E2306" s="12" t="s">
        <v>218</v>
      </c>
      <c r="F2306" s="69"/>
      <c r="G2306" s="71">
        <v>7000</v>
      </c>
    </row>
    <row r="2307" spans="2:7" customFormat="1" ht="14.5" hidden="1" x14ac:dyDescent="0.35">
      <c r="B2307" s="8" t="s">
        <v>1740</v>
      </c>
      <c r="C2307" s="8" t="s">
        <v>951</v>
      </c>
      <c r="D2307" s="8" t="s">
        <v>2675</v>
      </c>
      <c r="E2307" s="12" t="s">
        <v>218</v>
      </c>
      <c r="F2307" s="69"/>
      <c r="G2307" s="71">
        <v>48000</v>
      </c>
    </row>
    <row r="2308" spans="2:7" customFormat="1" ht="14.5" hidden="1" x14ac:dyDescent="0.35">
      <c r="B2308" s="8" t="s">
        <v>1740</v>
      </c>
      <c r="C2308" s="8" t="s">
        <v>947</v>
      </c>
      <c r="D2308" s="8" t="s">
        <v>2676</v>
      </c>
      <c r="E2308" s="12" t="s">
        <v>218</v>
      </c>
      <c r="F2308" s="69"/>
      <c r="G2308" s="71">
        <v>48000</v>
      </c>
    </row>
    <row r="2309" spans="2:7" customFormat="1" ht="14.5" hidden="1" x14ac:dyDescent="0.35">
      <c r="B2309" s="8" t="s">
        <v>1740</v>
      </c>
      <c r="C2309" s="8" t="s">
        <v>955</v>
      </c>
      <c r="D2309" s="8" t="s">
        <v>2677</v>
      </c>
      <c r="E2309" s="12" t="s">
        <v>218</v>
      </c>
      <c r="F2309" s="69"/>
      <c r="G2309" s="71">
        <v>98000</v>
      </c>
    </row>
    <row r="2310" spans="2:7" customFormat="1" ht="14.5" hidden="1" x14ac:dyDescent="0.35">
      <c r="B2310" s="8" t="s">
        <v>1740</v>
      </c>
      <c r="C2310" s="8" t="s">
        <v>949</v>
      </c>
      <c r="D2310" s="8" t="s">
        <v>2678</v>
      </c>
      <c r="E2310" s="12" t="s">
        <v>218</v>
      </c>
      <c r="F2310" s="69"/>
      <c r="G2310" s="71">
        <v>3500</v>
      </c>
    </row>
    <row r="2311" spans="2:7" customFormat="1" ht="14.5" hidden="1" x14ac:dyDescent="0.35">
      <c r="B2311" s="8" t="s">
        <v>1740</v>
      </c>
      <c r="C2311" s="8" t="s">
        <v>945</v>
      </c>
      <c r="D2311" s="8" t="s">
        <v>2679</v>
      </c>
      <c r="E2311" s="12" t="s">
        <v>218</v>
      </c>
      <c r="F2311" s="69"/>
      <c r="G2311" s="71"/>
    </row>
    <row r="2312" spans="2:7" customFormat="1" ht="14.5" hidden="1" x14ac:dyDescent="0.35">
      <c r="B2312" s="8" t="s">
        <v>1740</v>
      </c>
      <c r="C2312" s="8" t="s">
        <v>954</v>
      </c>
      <c r="D2312" s="8" t="s">
        <v>2680</v>
      </c>
      <c r="E2312" s="12" t="s">
        <v>218</v>
      </c>
      <c r="F2312" s="69"/>
      <c r="G2312" s="71">
        <v>10500</v>
      </c>
    </row>
    <row r="2313" spans="2:7" customFormat="1" ht="14.5" hidden="1" x14ac:dyDescent="0.35">
      <c r="B2313" s="8" t="s">
        <v>1740</v>
      </c>
      <c r="C2313" s="8" t="s">
        <v>946</v>
      </c>
      <c r="D2313" s="8" t="s">
        <v>2681</v>
      </c>
      <c r="E2313" s="12" t="s">
        <v>218</v>
      </c>
      <c r="F2313" s="69"/>
      <c r="G2313" s="71">
        <v>3500</v>
      </c>
    </row>
    <row r="2314" spans="2:7" customFormat="1" ht="14.5" hidden="1" x14ac:dyDescent="0.35">
      <c r="B2314" s="8" t="s">
        <v>1740</v>
      </c>
      <c r="C2314" s="8" t="s">
        <v>949</v>
      </c>
      <c r="D2314" s="8" t="s">
        <v>2682</v>
      </c>
      <c r="E2314" s="12" t="s">
        <v>218</v>
      </c>
      <c r="F2314" s="69"/>
      <c r="G2314" s="71">
        <v>48000</v>
      </c>
    </row>
    <row r="2315" spans="2:7" customFormat="1" ht="14.5" hidden="1" x14ac:dyDescent="0.35">
      <c r="B2315" s="8" t="s">
        <v>1740</v>
      </c>
      <c r="C2315" s="8" t="s">
        <v>946</v>
      </c>
      <c r="D2315" s="8" t="s">
        <v>2683</v>
      </c>
      <c r="E2315" s="12" t="s">
        <v>218</v>
      </c>
      <c r="F2315" s="69"/>
      <c r="G2315" s="71">
        <v>3500</v>
      </c>
    </row>
    <row r="2316" spans="2:7" customFormat="1" ht="14.5" hidden="1" x14ac:dyDescent="0.35">
      <c r="B2316" s="8" t="s">
        <v>1740</v>
      </c>
      <c r="C2316" s="8" t="s">
        <v>945</v>
      </c>
      <c r="D2316" s="8" t="s">
        <v>2684</v>
      </c>
      <c r="E2316" s="12" t="s">
        <v>218</v>
      </c>
      <c r="F2316" s="69"/>
      <c r="G2316" s="71">
        <v>3500</v>
      </c>
    </row>
    <row r="2317" spans="2:7" customFormat="1" ht="14.5" hidden="1" x14ac:dyDescent="0.35">
      <c r="B2317" s="8" t="s">
        <v>1740</v>
      </c>
      <c r="C2317" s="8" t="s">
        <v>948</v>
      </c>
      <c r="D2317" s="8" t="s">
        <v>2685</v>
      </c>
      <c r="E2317" s="12" t="s">
        <v>218</v>
      </c>
      <c r="F2317" s="69"/>
      <c r="G2317" s="71">
        <v>3500</v>
      </c>
    </row>
    <row r="2318" spans="2:7" customFormat="1" ht="14.5" hidden="1" x14ac:dyDescent="0.35">
      <c r="B2318" s="8" t="s">
        <v>1740</v>
      </c>
      <c r="C2318" s="8" t="s">
        <v>945</v>
      </c>
      <c r="D2318" s="8" t="s">
        <v>2686</v>
      </c>
      <c r="E2318" s="12" t="s">
        <v>218</v>
      </c>
      <c r="F2318" s="69"/>
      <c r="G2318" s="71">
        <v>3500</v>
      </c>
    </row>
    <row r="2319" spans="2:7" customFormat="1" ht="14.5" hidden="1" x14ac:dyDescent="0.35">
      <c r="B2319" s="8" t="s">
        <v>1740</v>
      </c>
      <c r="C2319" s="8" t="s">
        <v>955</v>
      </c>
      <c r="D2319" s="8" t="s">
        <v>2687</v>
      </c>
      <c r="E2319" s="12" t="s">
        <v>218</v>
      </c>
      <c r="F2319" s="69"/>
      <c r="G2319" s="71">
        <v>3500</v>
      </c>
    </row>
    <row r="2320" spans="2:7" customFormat="1" ht="14.5" hidden="1" x14ac:dyDescent="0.35">
      <c r="B2320" s="8" t="s">
        <v>1740</v>
      </c>
      <c r="C2320" s="8" t="s">
        <v>946</v>
      </c>
      <c r="D2320" s="8" t="s">
        <v>2688</v>
      </c>
      <c r="E2320" s="12" t="s">
        <v>218</v>
      </c>
      <c r="F2320" s="69"/>
      <c r="G2320" s="71">
        <v>3500</v>
      </c>
    </row>
    <row r="2321" spans="2:7" customFormat="1" ht="14.5" hidden="1" x14ac:dyDescent="0.35">
      <c r="B2321" s="8" t="s">
        <v>1740</v>
      </c>
      <c r="C2321" s="8" t="s">
        <v>951</v>
      </c>
      <c r="D2321" s="8" t="s">
        <v>2689</v>
      </c>
      <c r="E2321" s="12" t="s">
        <v>218</v>
      </c>
      <c r="F2321" s="69"/>
      <c r="G2321" s="71">
        <v>51500</v>
      </c>
    </row>
    <row r="2322" spans="2:7" customFormat="1" ht="14.5" hidden="1" x14ac:dyDescent="0.35">
      <c r="B2322" s="8" t="s">
        <v>1740</v>
      </c>
      <c r="C2322" s="8" t="s">
        <v>959</v>
      </c>
      <c r="D2322" s="8" t="s">
        <v>2690</v>
      </c>
      <c r="E2322" s="12" t="s">
        <v>218</v>
      </c>
      <c r="F2322" s="69"/>
      <c r="G2322" s="71"/>
    </row>
    <row r="2323" spans="2:7" customFormat="1" ht="14.5" hidden="1" x14ac:dyDescent="0.35">
      <c r="B2323" s="8" t="s">
        <v>1740</v>
      </c>
      <c r="C2323" s="8" t="s">
        <v>949</v>
      </c>
      <c r="D2323" s="8" t="s">
        <v>2691</v>
      </c>
      <c r="E2323" s="12" t="s">
        <v>218</v>
      </c>
      <c r="F2323" s="69"/>
      <c r="G2323" s="71">
        <v>3500</v>
      </c>
    </row>
    <row r="2324" spans="2:7" customFormat="1" ht="14.5" hidden="1" x14ac:dyDescent="0.35">
      <c r="B2324" s="8" t="s">
        <v>1740</v>
      </c>
      <c r="C2324" s="8" t="s">
        <v>947</v>
      </c>
      <c r="D2324" s="8" t="s">
        <v>2692</v>
      </c>
      <c r="E2324" s="12" t="s">
        <v>218</v>
      </c>
      <c r="F2324" s="69"/>
      <c r="G2324" s="71">
        <v>48000</v>
      </c>
    </row>
    <row r="2325" spans="2:7" customFormat="1" ht="14.5" hidden="1" x14ac:dyDescent="0.35">
      <c r="B2325" s="8" t="s">
        <v>1740</v>
      </c>
      <c r="C2325" s="8" t="s">
        <v>945</v>
      </c>
      <c r="D2325" s="8" t="s">
        <v>2693</v>
      </c>
      <c r="E2325" s="12" t="s">
        <v>218</v>
      </c>
      <c r="F2325" s="69"/>
      <c r="G2325" s="71">
        <v>3500</v>
      </c>
    </row>
    <row r="2326" spans="2:7" customFormat="1" ht="14.5" hidden="1" x14ac:dyDescent="0.35">
      <c r="B2326" s="8" t="s">
        <v>1740</v>
      </c>
      <c r="C2326" s="8" t="s">
        <v>964</v>
      </c>
      <c r="D2326" s="8" t="s">
        <v>2694</v>
      </c>
      <c r="E2326" s="12" t="s">
        <v>218</v>
      </c>
      <c r="F2326" s="69"/>
      <c r="G2326" s="71">
        <v>3500</v>
      </c>
    </row>
    <row r="2327" spans="2:7" customFormat="1" ht="14.5" hidden="1" x14ac:dyDescent="0.35">
      <c r="B2327" s="8" t="s">
        <v>1740</v>
      </c>
      <c r="C2327" s="8" t="s">
        <v>948</v>
      </c>
      <c r="D2327" s="8" t="s">
        <v>2695</v>
      </c>
      <c r="E2327" s="12" t="s">
        <v>218</v>
      </c>
      <c r="F2327" s="69"/>
      <c r="G2327" s="71">
        <v>98000</v>
      </c>
    </row>
    <row r="2328" spans="2:7" customFormat="1" ht="14.5" hidden="1" x14ac:dyDescent="0.35">
      <c r="B2328" s="8" t="s">
        <v>1740</v>
      </c>
      <c r="C2328" s="8" t="s">
        <v>965</v>
      </c>
      <c r="D2328" s="8" t="s">
        <v>2696</v>
      </c>
      <c r="E2328" s="12" t="s">
        <v>218</v>
      </c>
      <c r="F2328" s="69"/>
      <c r="G2328" s="71">
        <v>3500</v>
      </c>
    </row>
    <row r="2329" spans="2:7" customFormat="1" ht="14.5" hidden="1" x14ac:dyDescent="0.35">
      <c r="B2329" s="8" t="s">
        <v>1740</v>
      </c>
      <c r="C2329" s="8" t="s">
        <v>946</v>
      </c>
      <c r="D2329" s="8" t="s">
        <v>2697</v>
      </c>
      <c r="E2329" s="12" t="s">
        <v>218</v>
      </c>
      <c r="F2329" s="69"/>
      <c r="G2329" s="71">
        <v>7000</v>
      </c>
    </row>
    <row r="2330" spans="2:7" customFormat="1" ht="14.5" hidden="1" x14ac:dyDescent="0.35">
      <c r="B2330" s="8" t="s">
        <v>1740</v>
      </c>
      <c r="C2330" s="8" t="s">
        <v>965</v>
      </c>
      <c r="D2330" s="8" t="s">
        <v>2698</v>
      </c>
      <c r="E2330" s="12" t="s">
        <v>218</v>
      </c>
      <c r="F2330" s="69"/>
      <c r="G2330" s="71">
        <v>3500</v>
      </c>
    </row>
    <row r="2331" spans="2:7" customFormat="1" ht="14.5" hidden="1" x14ac:dyDescent="0.35">
      <c r="B2331" s="8" t="s">
        <v>1740</v>
      </c>
      <c r="C2331" s="8" t="s">
        <v>960</v>
      </c>
      <c r="D2331" s="8" t="s">
        <v>2699</v>
      </c>
      <c r="E2331" s="12" t="s">
        <v>218</v>
      </c>
      <c r="F2331" s="69"/>
      <c r="G2331" s="71">
        <v>98000</v>
      </c>
    </row>
    <row r="2332" spans="2:7" customFormat="1" ht="14.5" hidden="1" x14ac:dyDescent="0.35">
      <c r="B2332" s="8" t="s">
        <v>1740</v>
      </c>
      <c r="C2332" s="8" t="s">
        <v>949</v>
      </c>
      <c r="D2332" s="8" t="s">
        <v>2700</v>
      </c>
      <c r="E2332" s="12" t="s">
        <v>218</v>
      </c>
      <c r="F2332" s="69"/>
      <c r="G2332" s="71">
        <v>3500</v>
      </c>
    </row>
    <row r="2333" spans="2:7" customFormat="1" ht="14.5" hidden="1" x14ac:dyDescent="0.35">
      <c r="B2333" s="8" t="s">
        <v>1740</v>
      </c>
      <c r="C2333" s="8" t="s">
        <v>962</v>
      </c>
      <c r="D2333" s="8" t="s">
        <v>2701</v>
      </c>
      <c r="E2333" s="12" t="s">
        <v>218</v>
      </c>
      <c r="F2333" s="69"/>
      <c r="G2333" s="71">
        <v>48000</v>
      </c>
    </row>
    <row r="2334" spans="2:7" customFormat="1" ht="14.5" hidden="1" x14ac:dyDescent="0.35">
      <c r="B2334" s="8" t="s">
        <v>1740</v>
      </c>
      <c r="C2334" s="8" t="s">
        <v>951</v>
      </c>
      <c r="D2334" s="8" t="s">
        <v>2702</v>
      </c>
      <c r="E2334" s="12" t="s">
        <v>218</v>
      </c>
      <c r="F2334" s="69"/>
      <c r="G2334" s="71">
        <v>48000</v>
      </c>
    </row>
    <row r="2335" spans="2:7" customFormat="1" ht="14.5" hidden="1" x14ac:dyDescent="0.35">
      <c r="B2335" s="8" t="s">
        <v>1740</v>
      </c>
      <c r="C2335" s="8" t="s">
        <v>958</v>
      </c>
      <c r="D2335" s="8" t="s">
        <v>2703</v>
      </c>
      <c r="E2335" s="12" t="s">
        <v>218</v>
      </c>
      <c r="F2335" s="69"/>
      <c r="G2335" s="71">
        <v>51500</v>
      </c>
    </row>
    <row r="2336" spans="2:7" customFormat="1" ht="14.5" hidden="1" x14ac:dyDescent="0.35">
      <c r="B2336" s="8" t="s">
        <v>1740</v>
      </c>
      <c r="C2336" s="8" t="s">
        <v>963</v>
      </c>
      <c r="D2336" s="8" t="s">
        <v>2704</v>
      </c>
      <c r="E2336" s="12" t="s">
        <v>218</v>
      </c>
      <c r="F2336" s="69"/>
      <c r="G2336" s="71">
        <v>96000</v>
      </c>
    </row>
    <row r="2337" spans="2:7" customFormat="1" ht="14.5" hidden="1" x14ac:dyDescent="0.35">
      <c r="B2337" s="8" t="s">
        <v>1740</v>
      </c>
      <c r="C2337" s="8" t="s">
        <v>965</v>
      </c>
      <c r="D2337" s="8" t="s">
        <v>2705</v>
      </c>
      <c r="E2337" s="12" t="s">
        <v>218</v>
      </c>
      <c r="F2337" s="69"/>
      <c r="G2337" s="71">
        <v>3500</v>
      </c>
    </row>
    <row r="2338" spans="2:7" customFormat="1" ht="14.5" hidden="1" x14ac:dyDescent="0.35">
      <c r="B2338" s="8" t="s">
        <v>1740</v>
      </c>
      <c r="C2338" s="8" t="s">
        <v>954</v>
      </c>
      <c r="D2338" s="8" t="s">
        <v>2706</v>
      </c>
      <c r="E2338" s="12" t="s">
        <v>218</v>
      </c>
      <c r="F2338" s="69"/>
      <c r="G2338" s="71">
        <v>48000</v>
      </c>
    </row>
    <row r="2339" spans="2:7" customFormat="1" ht="14.5" hidden="1" x14ac:dyDescent="0.35">
      <c r="B2339" s="8" t="s">
        <v>1740</v>
      </c>
      <c r="C2339" s="8" t="s">
        <v>947</v>
      </c>
      <c r="D2339" s="8" t="s">
        <v>2707</v>
      </c>
      <c r="E2339" s="12" t="s">
        <v>218</v>
      </c>
      <c r="F2339" s="69"/>
      <c r="G2339" s="71">
        <v>3500</v>
      </c>
    </row>
    <row r="2340" spans="2:7" customFormat="1" ht="14.5" hidden="1" x14ac:dyDescent="0.35">
      <c r="B2340" s="8" t="s">
        <v>1740</v>
      </c>
      <c r="C2340" s="8" t="s">
        <v>945</v>
      </c>
      <c r="D2340" s="8" t="s">
        <v>2708</v>
      </c>
      <c r="E2340" s="12" t="s">
        <v>218</v>
      </c>
      <c r="F2340" s="69"/>
      <c r="G2340" s="71">
        <v>48000</v>
      </c>
    </row>
    <row r="2341" spans="2:7" customFormat="1" ht="14.5" hidden="1" x14ac:dyDescent="0.35">
      <c r="B2341" s="8" t="s">
        <v>1740</v>
      </c>
      <c r="C2341" s="8" t="s">
        <v>951</v>
      </c>
      <c r="D2341" s="8" t="s">
        <v>2709</v>
      </c>
      <c r="E2341" s="12" t="s">
        <v>218</v>
      </c>
      <c r="F2341" s="69"/>
      <c r="G2341" s="71">
        <v>8500</v>
      </c>
    </row>
    <row r="2342" spans="2:7" customFormat="1" ht="14.5" hidden="1" x14ac:dyDescent="0.35">
      <c r="B2342" s="8" t="s">
        <v>1740</v>
      </c>
      <c r="C2342" s="8" t="s">
        <v>951</v>
      </c>
      <c r="D2342" s="8" t="s">
        <v>2710</v>
      </c>
      <c r="E2342" s="12" t="s">
        <v>218</v>
      </c>
      <c r="F2342" s="69"/>
      <c r="G2342" s="71">
        <f>51500-3500</f>
        <v>48000</v>
      </c>
    </row>
    <row r="2343" spans="2:7" customFormat="1" ht="14.5" hidden="1" x14ac:dyDescent="0.35">
      <c r="B2343" s="8" t="s">
        <v>1740</v>
      </c>
      <c r="C2343" s="8" t="s">
        <v>945</v>
      </c>
      <c r="D2343" s="8" t="s">
        <v>2711</v>
      </c>
      <c r="E2343" s="12" t="s">
        <v>218</v>
      </c>
      <c r="F2343" s="69"/>
      <c r="G2343" s="71">
        <v>3500</v>
      </c>
    </row>
    <row r="2344" spans="2:7" customFormat="1" ht="14.5" hidden="1" x14ac:dyDescent="0.35">
      <c r="B2344" s="8" t="s">
        <v>1740</v>
      </c>
      <c r="C2344" s="8" t="s">
        <v>946</v>
      </c>
      <c r="D2344" s="8" t="s">
        <v>2712</v>
      </c>
      <c r="E2344" s="12" t="s">
        <v>218</v>
      </c>
      <c r="F2344" s="69"/>
      <c r="G2344" s="71">
        <v>3500</v>
      </c>
    </row>
    <row r="2345" spans="2:7" customFormat="1" ht="14.5" hidden="1" x14ac:dyDescent="0.35">
      <c r="B2345" s="8" t="s">
        <v>1740</v>
      </c>
      <c r="C2345" s="8" t="s">
        <v>959</v>
      </c>
      <c r="D2345" s="8" t="s">
        <v>2713</v>
      </c>
      <c r="E2345" s="12" t="s">
        <v>218</v>
      </c>
      <c r="F2345" s="69"/>
      <c r="G2345" s="71">
        <v>3500</v>
      </c>
    </row>
    <row r="2346" spans="2:7" customFormat="1" ht="14.5" hidden="1" x14ac:dyDescent="0.35">
      <c r="B2346" s="8" t="s">
        <v>1740</v>
      </c>
      <c r="C2346" s="8" t="s">
        <v>945</v>
      </c>
      <c r="D2346" s="8" t="s">
        <v>2714</v>
      </c>
      <c r="E2346" s="12" t="s">
        <v>218</v>
      </c>
      <c r="F2346" s="69"/>
      <c r="G2346" s="71">
        <v>3500</v>
      </c>
    </row>
    <row r="2347" spans="2:7" customFormat="1" ht="14.5" hidden="1" x14ac:dyDescent="0.35">
      <c r="B2347" s="8" t="s">
        <v>1740</v>
      </c>
      <c r="C2347" s="8" t="s">
        <v>965</v>
      </c>
      <c r="D2347" s="8" t="s">
        <v>2715</v>
      </c>
      <c r="E2347" s="12" t="s">
        <v>218</v>
      </c>
      <c r="F2347" s="69"/>
      <c r="G2347" s="71">
        <f>7000-3500</f>
        <v>3500</v>
      </c>
    </row>
    <row r="2348" spans="2:7" customFormat="1" ht="14.5" hidden="1" x14ac:dyDescent="0.35">
      <c r="B2348" s="8" t="s">
        <v>1740</v>
      </c>
      <c r="C2348" s="8" t="s">
        <v>951</v>
      </c>
      <c r="D2348" s="8" t="s">
        <v>2716</v>
      </c>
      <c r="E2348" s="12" t="s">
        <v>218</v>
      </c>
      <c r="F2348" s="69"/>
      <c r="G2348" s="71">
        <v>3500</v>
      </c>
    </row>
    <row r="2349" spans="2:7" customFormat="1" ht="14.5" hidden="1" x14ac:dyDescent="0.35">
      <c r="B2349" s="8" t="s">
        <v>1740</v>
      </c>
      <c r="C2349" s="8" t="s">
        <v>964</v>
      </c>
      <c r="D2349" s="8" t="s">
        <v>2717</v>
      </c>
      <c r="E2349" s="12" t="s">
        <v>218</v>
      </c>
      <c r="F2349" s="69"/>
      <c r="G2349" s="71">
        <v>3500</v>
      </c>
    </row>
    <row r="2350" spans="2:7" customFormat="1" ht="14.5" hidden="1" x14ac:dyDescent="0.35">
      <c r="B2350" s="8" t="s">
        <v>1740</v>
      </c>
      <c r="C2350" s="8" t="s">
        <v>946</v>
      </c>
      <c r="D2350" s="8" t="s">
        <v>2718</v>
      </c>
      <c r="E2350" s="12" t="s">
        <v>218</v>
      </c>
      <c r="F2350" s="69"/>
      <c r="G2350" s="71">
        <v>98000</v>
      </c>
    </row>
    <row r="2351" spans="2:7" customFormat="1" ht="14.5" hidden="1" x14ac:dyDescent="0.35">
      <c r="B2351" s="8" t="s">
        <v>1740</v>
      </c>
      <c r="C2351" s="8" t="s">
        <v>958</v>
      </c>
      <c r="D2351" s="8" t="s">
        <v>2719</v>
      </c>
      <c r="E2351" s="12" t="s">
        <v>218</v>
      </c>
      <c r="F2351" s="69"/>
      <c r="G2351" s="71">
        <v>3500</v>
      </c>
    </row>
    <row r="2352" spans="2:7" customFormat="1" ht="14.5" hidden="1" x14ac:dyDescent="0.35">
      <c r="B2352" s="8" t="s">
        <v>1740</v>
      </c>
      <c r="C2352" s="8" t="s">
        <v>952</v>
      </c>
      <c r="D2352" s="8" t="s">
        <v>2720</v>
      </c>
      <c r="E2352" s="12" t="s">
        <v>218</v>
      </c>
      <c r="F2352" s="69"/>
      <c r="G2352" s="71">
        <v>48000</v>
      </c>
    </row>
    <row r="2353" spans="2:7" customFormat="1" ht="14.5" hidden="1" x14ac:dyDescent="0.35">
      <c r="B2353" s="8" t="s">
        <v>1740</v>
      </c>
      <c r="C2353" s="8" t="s">
        <v>967</v>
      </c>
      <c r="D2353" s="8" t="s">
        <v>2721</v>
      </c>
      <c r="E2353" s="12" t="s">
        <v>218</v>
      </c>
      <c r="F2353" s="69"/>
      <c r="G2353" s="71">
        <v>7000</v>
      </c>
    </row>
    <row r="2354" spans="2:7" customFormat="1" ht="14.5" hidden="1" x14ac:dyDescent="0.35">
      <c r="B2354" s="8" t="s">
        <v>1740</v>
      </c>
      <c r="C2354" s="8" t="s">
        <v>953</v>
      </c>
      <c r="D2354" s="8" t="s">
        <v>2722</v>
      </c>
      <c r="E2354" s="12" t="s">
        <v>218</v>
      </c>
      <c r="F2354" s="69"/>
      <c r="G2354" s="71">
        <v>51500</v>
      </c>
    </row>
    <row r="2355" spans="2:7" customFormat="1" ht="14.5" hidden="1" x14ac:dyDescent="0.35">
      <c r="B2355" s="8" t="s">
        <v>1740</v>
      </c>
      <c r="C2355" s="8" t="s">
        <v>951</v>
      </c>
      <c r="D2355" s="8" t="s">
        <v>2723</v>
      </c>
      <c r="E2355" s="12" t="s">
        <v>218</v>
      </c>
      <c r="F2355" s="69"/>
      <c r="G2355" s="71">
        <v>3500</v>
      </c>
    </row>
    <row r="2356" spans="2:7" customFormat="1" ht="14.5" hidden="1" x14ac:dyDescent="0.35">
      <c r="B2356" s="8" t="s">
        <v>1740</v>
      </c>
      <c r="C2356" s="8" t="s">
        <v>952</v>
      </c>
      <c r="D2356" s="8" t="s">
        <v>2724</v>
      </c>
      <c r="E2356" s="12" t="s">
        <v>218</v>
      </c>
      <c r="F2356" s="69"/>
      <c r="G2356" s="71">
        <v>146000</v>
      </c>
    </row>
    <row r="2357" spans="2:7" customFormat="1" ht="14.5" hidden="1" x14ac:dyDescent="0.35">
      <c r="B2357" s="8" t="s">
        <v>1740</v>
      </c>
      <c r="C2357" s="8" t="s">
        <v>959</v>
      </c>
      <c r="D2357" s="8" t="s">
        <v>2725</v>
      </c>
      <c r="E2357" s="12" t="s">
        <v>218</v>
      </c>
      <c r="F2357" s="69"/>
      <c r="G2357" s="71">
        <v>3500</v>
      </c>
    </row>
    <row r="2358" spans="2:7" customFormat="1" ht="14.5" hidden="1" x14ac:dyDescent="0.35">
      <c r="B2358" s="8" t="s">
        <v>1740</v>
      </c>
      <c r="C2358" s="8" t="s">
        <v>946</v>
      </c>
      <c r="D2358" s="8" t="s">
        <v>2726</v>
      </c>
      <c r="E2358" s="12" t="s">
        <v>218</v>
      </c>
      <c r="F2358" s="69"/>
      <c r="G2358" s="71">
        <v>3500</v>
      </c>
    </row>
    <row r="2359" spans="2:7" customFormat="1" ht="14.5" hidden="1" x14ac:dyDescent="0.35">
      <c r="B2359" s="8" t="s">
        <v>1740</v>
      </c>
      <c r="C2359" s="8" t="s">
        <v>951</v>
      </c>
      <c r="D2359" s="8" t="s">
        <v>2727</v>
      </c>
      <c r="E2359" s="12" t="s">
        <v>218</v>
      </c>
      <c r="F2359" s="69"/>
      <c r="G2359" s="71">
        <v>3500</v>
      </c>
    </row>
    <row r="2360" spans="2:7" customFormat="1" ht="14.5" hidden="1" x14ac:dyDescent="0.35">
      <c r="B2360" s="8" t="s">
        <v>1740</v>
      </c>
      <c r="C2360" s="8" t="s">
        <v>953</v>
      </c>
      <c r="D2360" s="8" t="s">
        <v>2728</v>
      </c>
      <c r="E2360" s="12" t="s">
        <v>218</v>
      </c>
      <c r="F2360" s="69"/>
      <c r="G2360" s="71">
        <v>96000</v>
      </c>
    </row>
    <row r="2361" spans="2:7" customFormat="1" ht="14.5" hidden="1" x14ac:dyDescent="0.35">
      <c r="B2361" s="8" t="s">
        <v>1740</v>
      </c>
      <c r="C2361" s="8" t="s">
        <v>949</v>
      </c>
      <c r="D2361" s="8" t="s">
        <v>2729</v>
      </c>
      <c r="E2361" s="12" t="s">
        <v>218</v>
      </c>
      <c r="F2361" s="69"/>
      <c r="G2361" s="71">
        <v>3500</v>
      </c>
    </row>
    <row r="2362" spans="2:7" customFormat="1" ht="14.5" hidden="1" x14ac:dyDescent="0.35">
      <c r="B2362" s="8" t="s">
        <v>1740</v>
      </c>
      <c r="C2362" s="8" t="s">
        <v>962</v>
      </c>
      <c r="D2362" s="8" t="s">
        <v>2730</v>
      </c>
      <c r="E2362" s="12" t="s">
        <v>218</v>
      </c>
      <c r="F2362" s="69"/>
      <c r="G2362" s="71">
        <v>3500</v>
      </c>
    </row>
    <row r="2363" spans="2:7" customFormat="1" ht="14.5" hidden="1" x14ac:dyDescent="0.35">
      <c r="B2363" s="8" t="s">
        <v>1740</v>
      </c>
      <c r="C2363" s="8" t="s">
        <v>946</v>
      </c>
      <c r="D2363" s="8" t="s">
        <v>2731</v>
      </c>
      <c r="E2363" s="12" t="s">
        <v>218</v>
      </c>
      <c r="F2363" s="69"/>
      <c r="G2363" s="71">
        <v>3500</v>
      </c>
    </row>
    <row r="2364" spans="2:7" customFormat="1" ht="14.5" hidden="1" x14ac:dyDescent="0.35">
      <c r="B2364" s="8" t="s">
        <v>1740</v>
      </c>
      <c r="C2364" s="8" t="s">
        <v>955</v>
      </c>
      <c r="D2364" s="8" t="s">
        <v>2732</v>
      </c>
      <c r="E2364" s="12" t="s">
        <v>218</v>
      </c>
      <c r="F2364" s="69"/>
      <c r="G2364" s="71">
        <v>3500</v>
      </c>
    </row>
    <row r="2365" spans="2:7" customFormat="1" ht="14.5" hidden="1" x14ac:dyDescent="0.35">
      <c r="B2365" s="8" t="s">
        <v>1740</v>
      </c>
      <c r="C2365" s="8" t="s">
        <v>949</v>
      </c>
      <c r="D2365" s="8" t="s">
        <v>2733</v>
      </c>
      <c r="E2365" s="12" t="s">
        <v>218</v>
      </c>
      <c r="F2365" s="69"/>
      <c r="G2365" s="71">
        <v>3500</v>
      </c>
    </row>
    <row r="2366" spans="2:7" customFormat="1" ht="14.5" hidden="1" x14ac:dyDescent="0.35">
      <c r="B2366" s="8" t="s">
        <v>1740</v>
      </c>
      <c r="C2366" s="8" t="s">
        <v>945</v>
      </c>
      <c r="D2366" s="8" t="s">
        <v>2734</v>
      </c>
      <c r="E2366" s="12" t="s">
        <v>218</v>
      </c>
      <c r="F2366" s="69"/>
      <c r="G2366" s="71">
        <v>3500</v>
      </c>
    </row>
    <row r="2367" spans="2:7" customFormat="1" ht="14.5" hidden="1" x14ac:dyDescent="0.35">
      <c r="B2367" s="8" t="s">
        <v>1740</v>
      </c>
      <c r="C2367" s="8" t="s">
        <v>945</v>
      </c>
      <c r="D2367" s="8" t="s">
        <v>2735</v>
      </c>
      <c r="E2367" s="12" t="s">
        <v>218</v>
      </c>
      <c r="F2367" s="69"/>
      <c r="G2367" s="71">
        <v>3500</v>
      </c>
    </row>
    <row r="2368" spans="2:7" customFormat="1" ht="14.5" hidden="1" x14ac:dyDescent="0.35">
      <c r="B2368" s="8" t="s">
        <v>1740</v>
      </c>
      <c r="C2368" s="8" t="s">
        <v>946</v>
      </c>
      <c r="D2368" s="8" t="s">
        <v>2736</v>
      </c>
      <c r="E2368" s="12" t="s">
        <v>218</v>
      </c>
      <c r="F2368" s="69"/>
      <c r="G2368" s="71">
        <v>3500</v>
      </c>
    </row>
    <row r="2369" spans="2:7" customFormat="1" ht="14.5" hidden="1" x14ac:dyDescent="0.35">
      <c r="B2369" s="8" t="s">
        <v>1740</v>
      </c>
      <c r="C2369" s="8" t="s">
        <v>965</v>
      </c>
      <c r="D2369" s="8" t="s">
        <v>2737</v>
      </c>
      <c r="E2369" s="12" t="s">
        <v>218</v>
      </c>
      <c r="F2369" s="69"/>
      <c r="G2369" s="71">
        <v>3500</v>
      </c>
    </row>
    <row r="2370" spans="2:7" customFormat="1" ht="14.5" hidden="1" x14ac:dyDescent="0.35">
      <c r="B2370" s="8" t="s">
        <v>1740</v>
      </c>
      <c r="C2370" s="8" t="s">
        <v>947</v>
      </c>
      <c r="D2370" s="8" t="s">
        <v>2738</v>
      </c>
      <c r="E2370" s="12" t="s">
        <v>218</v>
      </c>
      <c r="F2370" s="69"/>
      <c r="G2370" s="71">
        <v>3500</v>
      </c>
    </row>
    <row r="2371" spans="2:7" customFormat="1" ht="14.5" hidden="1" x14ac:dyDescent="0.35">
      <c r="B2371" s="8" t="s">
        <v>1740</v>
      </c>
      <c r="C2371" s="8" t="s">
        <v>1348</v>
      </c>
      <c r="D2371" s="8" t="s">
        <v>2739</v>
      </c>
      <c r="E2371" s="12" t="s">
        <v>218</v>
      </c>
      <c r="F2371" s="69"/>
      <c r="G2371" s="71">
        <v>3500</v>
      </c>
    </row>
    <row r="2372" spans="2:7" customFormat="1" ht="14.5" hidden="1" x14ac:dyDescent="0.35">
      <c r="B2372" s="8" t="s">
        <v>1740</v>
      </c>
      <c r="C2372" s="8" t="s">
        <v>1348</v>
      </c>
      <c r="D2372" s="8" t="s">
        <v>2740</v>
      </c>
      <c r="E2372" s="12" t="s">
        <v>218</v>
      </c>
      <c r="F2372" s="69"/>
      <c r="G2372" s="71">
        <v>3500</v>
      </c>
    </row>
    <row r="2373" spans="2:7" customFormat="1" ht="14.5" hidden="1" x14ac:dyDescent="0.35">
      <c r="B2373" s="8" t="s">
        <v>1740</v>
      </c>
      <c r="C2373" s="8" t="s">
        <v>945</v>
      </c>
      <c r="D2373" s="8" t="s">
        <v>2741</v>
      </c>
      <c r="E2373" s="12" t="s">
        <v>218</v>
      </c>
      <c r="F2373" s="69"/>
      <c r="G2373" s="71">
        <v>3500</v>
      </c>
    </row>
    <row r="2374" spans="2:7" customFormat="1" ht="14.5" hidden="1" x14ac:dyDescent="0.35">
      <c r="B2374" s="8" t="s">
        <v>1740</v>
      </c>
      <c r="C2374" s="8" t="s">
        <v>953</v>
      </c>
      <c r="D2374" s="8" t="s">
        <v>2742</v>
      </c>
      <c r="E2374" s="12" t="s">
        <v>218</v>
      </c>
      <c r="F2374" s="69"/>
      <c r="G2374" s="71">
        <v>3500</v>
      </c>
    </row>
    <row r="2375" spans="2:7" customFormat="1" ht="14.5" hidden="1" x14ac:dyDescent="0.35">
      <c r="B2375" s="8" t="s">
        <v>1740</v>
      </c>
      <c r="C2375" s="8" t="s">
        <v>947</v>
      </c>
      <c r="D2375" s="8" t="s">
        <v>2743</v>
      </c>
      <c r="E2375" s="12" t="s">
        <v>218</v>
      </c>
      <c r="F2375" s="69"/>
      <c r="G2375" s="71"/>
    </row>
    <row r="2376" spans="2:7" customFormat="1" ht="14.5" hidden="1" x14ac:dyDescent="0.35">
      <c r="B2376" s="8" t="s">
        <v>1740</v>
      </c>
      <c r="C2376" s="8" t="s">
        <v>962</v>
      </c>
      <c r="D2376" s="8" t="s">
        <v>2744</v>
      </c>
      <c r="E2376" s="12" t="s">
        <v>218</v>
      </c>
      <c r="F2376" s="69"/>
      <c r="G2376" s="71">
        <v>3500</v>
      </c>
    </row>
    <row r="2377" spans="2:7" customFormat="1" ht="14.5" hidden="1" x14ac:dyDescent="0.35">
      <c r="B2377" s="8" t="s">
        <v>1740</v>
      </c>
      <c r="C2377" s="8" t="s">
        <v>949</v>
      </c>
      <c r="D2377" s="8" t="s">
        <v>2745</v>
      </c>
      <c r="E2377" s="12" t="s">
        <v>218</v>
      </c>
      <c r="F2377" s="69"/>
      <c r="G2377" s="71">
        <v>48000</v>
      </c>
    </row>
    <row r="2378" spans="2:7" customFormat="1" ht="14.5" hidden="1" x14ac:dyDescent="0.35">
      <c r="B2378" s="8" t="s">
        <v>1740</v>
      </c>
      <c r="C2378" s="8" t="s">
        <v>955</v>
      </c>
      <c r="D2378" s="8" t="s">
        <v>2746</v>
      </c>
      <c r="E2378" s="12" t="s">
        <v>218</v>
      </c>
      <c r="F2378" s="69"/>
      <c r="G2378" s="71">
        <v>3500</v>
      </c>
    </row>
    <row r="2379" spans="2:7" customFormat="1" ht="14.5" hidden="1" x14ac:dyDescent="0.35">
      <c r="B2379" s="8" t="s">
        <v>1740</v>
      </c>
      <c r="C2379" s="8" t="s">
        <v>951</v>
      </c>
      <c r="D2379" s="8" t="s">
        <v>2747</v>
      </c>
      <c r="E2379" s="12" t="s">
        <v>218</v>
      </c>
      <c r="F2379" s="69"/>
      <c r="G2379" s="71">
        <v>3500</v>
      </c>
    </row>
    <row r="2380" spans="2:7" customFormat="1" ht="14.5" hidden="1" x14ac:dyDescent="0.35">
      <c r="B2380" s="8" t="s">
        <v>1740</v>
      </c>
      <c r="C2380" s="8" t="s">
        <v>953</v>
      </c>
      <c r="D2380" s="8" t="s">
        <v>2748</v>
      </c>
      <c r="E2380" s="12" t="s">
        <v>218</v>
      </c>
      <c r="F2380" s="69"/>
      <c r="G2380" s="71">
        <v>3500</v>
      </c>
    </row>
    <row r="2381" spans="2:7" customFormat="1" ht="14.5" hidden="1" x14ac:dyDescent="0.35">
      <c r="B2381" s="8" t="s">
        <v>1740</v>
      </c>
      <c r="C2381" s="8" t="s">
        <v>949</v>
      </c>
      <c r="D2381" s="8" t="s">
        <v>2749</v>
      </c>
      <c r="E2381" s="12" t="s">
        <v>218</v>
      </c>
      <c r="F2381" s="69"/>
      <c r="G2381" s="71">
        <v>3500</v>
      </c>
    </row>
    <row r="2382" spans="2:7" customFormat="1" ht="14.5" hidden="1" x14ac:dyDescent="0.35">
      <c r="B2382" s="8" t="s">
        <v>1740</v>
      </c>
      <c r="C2382" s="8" t="s">
        <v>1348</v>
      </c>
      <c r="D2382" s="8" t="s">
        <v>2750</v>
      </c>
      <c r="E2382" s="12" t="s">
        <v>218</v>
      </c>
      <c r="F2382" s="69"/>
      <c r="G2382" s="71">
        <v>3500</v>
      </c>
    </row>
    <row r="2383" spans="2:7" customFormat="1" ht="14.5" hidden="1" x14ac:dyDescent="0.35">
      <c r="B2383" s="8" t="s">
        <v>1740</v>
      </c>
      <c r="C2383" s="8" t="s">
        <v>945</v>
      </c>
      <c r="D2383" s="8" t="s">
        <v>2751</v>
      </c>
      <c r="E2383" s="12" t="s">
        <v>218</v>
      </c>
      <c r="F2383" s="69"/>
      <c r="G2383" s="71">
        <v>3500</v>
      </c>
    </row>
    <row r="2384" spans="2:7" customFormat="1" ht="14.5" hidden="1" x14ac:dyDescent="0.35">
      <c r="B2384" s="8" t="s">
        <v>1740</v>
      </c>
      <c r="C2384" s="8" t="s">
        <v>949</v>
      </c>
      <c r="D2384" s="8" t="s">
        <v>2752</v>
      </c>
      <c r="E2384" s="12" t="s">
        <v>218</v>
      </c>
      <c r="F2384" s="69"/>
      <c r="G2384" s="71">
        <v>3500</v>
      </c>
    </row>
    <row r="2385" spans="2:7" customFormat="1" ht="14.5" hidden="1" x14ac:dyDescent="0.35">
      <c r="B2385" s="8" t="s">
        <v>1740</v>
      </c>
      <c r="C2385" s="8" t="s">
        <v>959</v>
      </c>
      <c r="D2385" s="8" t="s">
        <v>2753</v>
      </c>
      <c r="E2385" s="12" t="s">
        <v>218</v>
      </c>
      <c r="F2385" s="69"/>
      <c r="G2385" s="71">
        <v>3500</v>
      </c>
    </row>
    <row r="2386" spans="2:7" customFormat="1" ht="14.5" hidden="1" x14ac:dyDescent="0.35">
      <c r="B2386" s="8" t="s">
        <v>1740</v>
      </c>
      <c r="C2386" s="8" t="s">
        <v>951</v>
      </c>
      <c r="D2386" s="8" t="s">
        <v>2754</v>
      </c>
      <c r="E2386" s="12" t="s">
        <v>218</v>
      </c>
      <c r="F2386" s="69"/>
      <c r="G2386" s="71">
        <v>3500</v>
      </c>
    </row>
    <row r="2387" spans="2:7" customFormat="1" ht="14.5" hidden="1" x14ac:dyDescent="0.35">
      <c r="B2387" s="8" t="s">
        <v>1740</v>
      </c>
      <c r="C2387" s="8" t="s">
        <v>945</v>
      </c>
      <c r="D2387" s="8" t="s">
        <v>2755</v>
      </c>
      <c r="E2387" s="12" t="s">
        <v>218</v>
      </c>
      <c r="F2387" s="69"/>
      <c r="G2387" s="71">
        <v>3500</v>
      </c>
    </row>
    <row r="2388" spans="2:7" customFormat="1" ht="14.5" hidden="1" x14ac:dyDescent="0.35">
      <c r="B2388" s="8" t="s">
        <v>1740</v>
      </c>
      <c r="C2388" s="8" t="s">
        <v>951</v>
      </c>
      <c r="D2388" s="8" t="s">
        <v>2756</v>
      </c>
      <c r="E2388" s="12" t="s">
        <v>218</v>
      </c>
      <c r="F2388" s="69"/>
      <c r="G2388" s="71">
        <v>3500</v>
      </c>
    </row>
    <row r="2389" spans="2:7" customFormat="1" ht="14.5" hidden="1" x14ac:dyDescent="0.35">
      <c r="B2389" s="8" t="s">
        <v>1740</v>
      </c>
      <c r="C2389" s="8" t="s">
        <v>951</v>
      </c>
      <c r="D2389" s="8" t="s">
        <v>2757</v>
      </c>
      <c r="E2389" s="12" t="s">
        <v>218</v>
      </c>
      <c r="F2389" s="69"/>
      <c r="G2389" s="71">
        <v>48000</v>
      </c>
    </row>
    <row r="2390" spans="2:7" customFormat="1" ht="14.5" hidden="1" x14ac:dyDescent="0.35">
      <c r="B2390" s="8" t="s">
        <v>1740</v>
      </c>
      <c r="C2390" s="8" t="s">
        <v>946</v>
      </c>
      <c r="D2390" s="8" t="s">
        <v>2758</v>
      </c>
      <c r="E2390" s="12" t="s">
        <v>218</v>
      </c>
      <c r="F2390" s="69"/>
      <c r="G2390" s="71">
        <v>48000</v>
      </c>
    </row>
    <row r="2391" spans="2:7" customFormat="1" ht="14.5" hidden="1" x14ac:dyDescent="0.35">
      <c r="B2391" s="8" t="s">
        <v>1740</v>
      </c>
      <c r="C2391" s="8" t="s">
        <v>953</v>
      </c>
      <c r="D2391" s="8" t="s">
        <v>2759</v>
      </c>
      <c r="E2391" s="12" t="s">
        <v>218</v>
      </c>
      <c r="F2391" s="69"/>
      <c r="G2391" s="71">
        <v>3500</v>
      </c>
    </row>
    <row r="2392" spans="2:7" customFormat="1" ht="14.5" hidden="1" x14ac:dyDescent="0.35">
      <c r="B2392" s="8" t="s">
        <v>1740</v>
      </c>
      <c r="C2392" s="8" t="s">
        <v>946</v>
      </c>
      <c r="D2392" s="8" t="s">
        <v>2760</v>
      </c>
      <c r="E2392" s="12" t="s">
        <v>218</v>
      </c>
      <c r="F2392" s="69"/>
      <c r="G2392" s="71">
        <v>3500</v>
      </c>
    </row>
    <row r="2393" spans="2:7" customFormat="1" ht="14.5" hidden="1" x14ac:dyDescent="0.35">
      <c r="B2393" s="8" t="s">
        <v>1740</v>
      </c>
      <c r="C2393" s="8" t="s">
        <v>965</v>
      </c>
      <c r="D2393" s="8" t="s">
        <v>2761</v>
      </c>
      <c r="E2393" s="12" t="s">
        <v>218</v>
      </c>
      <c r="F2393" s="69"/>
      <c r="G2393" s="71">
        <v>3500</v>
      </c>
    </row>
    <row r="2394" spans="2:7" customFormat="1" ht="14.5" hidden="1" x14ac:dyDescent="0.35">
      <c r="B2394" s="8" t="s">
        <v>1740</v>
      </c>
      <c r="C2394" s="8" t="s">
        <v>945</v>
      </c>
      <c r="D2394" s="8" t="s">
        <v>2762</v>
      </c>
      <c r="E2394" s="12" t="s">
        <v>218</v>
      </c>
      <c r="F2394" s="69"/>
      <c r="G2394" s="71">
        <v>3500</v>
      </c>
    </row>
    <row r="2395" spans="2:7" customFormat="1" ht="14.5" hidden="1" x14ac:dyDescent="0.35">
      <c r="B2395" s="8" t="s">
        <v>1740</v>
      </c>
      <c r="C2395" s="8" t="s">
        <v>953</v>
      </c>
      <c r="D2395" s="8" t="s">
        <v>2763</v>
      </c>
      <c r="E2395" s="12" t="s">
        <v>218</v>
      </c>
      <c r="F2395" s="69"/>
      <c r="G2395" s="71">
        <v>3500</v>
      </c>
    </row>
    <row r="2396" spans="2:7" customFormat="1" ht="14.5" hidden="1" x14ac:dyDescent="0.35">
      <c r="B2396" s="8" t="s">
        <v>1740</v>
      </c>
      <c r="C2396" s="8" t="s">
        <v>961</v>
      </c>
      <c r="D2396" s="8" t="s">
        <v>2764</v>
      </c>
      <c r="E2396" s="12" t="s">
        <v>218</v>
      </c>
      <c r="F2396" s="69"/>
      <c r="G2396" s="71">
        <v>3500</v>
      </c>
    </row>
    <row r="2397" spans="2:7" customFormat="1" ht="14.5" hidden="1" x14ac:dyDescent="0.35">
      <c r="B2397" s="8" t="s">
        <v>1740</v>
      </c>
      <c r="C2397" s="8" t="s">
        <v>946</v>
      </c>
      <c r="D2397" s="8" t="s">
        <v>2765</v>
      </c>
      <c r="E2397" s="12" t="s">
        <v>218</v>
      </c>
      <c r="F2397" s="69"/>
      <c r="G2397" s="71"/>
    </row>
    <row r="2398" spans="2:7" customFormat="1" ht="14.5" hidden="1" x14ac:dyDescent="0.35">
      <c r="B2398" s="8" t="s">
        <v>1740</v>
      </c>
      <c r="C2398" s="8" t="s">
        <v>959</v>
      </c>
      <c r="D2398" s="8" t="s">
        <v>2766</v>
      </c>
      <c r="E2398" s="12" t="s">
        <v>218</v>
      </c>
      <c r="F2398" s="69"/>
      <c r="G2398" s="71">
        <v>48000</v>
      </c>
    </row>
    <row r="2399" spans="2:7" customFormat="1" ht="14.5" hidden="1" x14ac:dyDescent="0.35">
      <c r="B2399" s="8" t="s">
        <v>1740</v>
      </c>
      <c r="C2399" s="8" t="s">
        <v>949</v>
      </c>
      <c r="D2399" s="8" t="s">
        <v>2767</v>
      </c>
      <c r="E2399" s="12" t="s">
        <v>218</v>
      </c>
      <c r="F2399" s="69"/>
      <c r="G2399" s="71"/>
    </row>
    <row r="2400" spans="2:7" customFormat="1" ht="14.5" hidden="1" x14ac:dyDescent="0.35">
      <c r="B2400" s="8" t="s">
        <v>1740</v>
      </c>
      <c r="C2400" s="8" t="s">
        <v>951</v>
      </c>
      <c r="D2400" s="8" t="s">
        <v>2768</v>
      </c>
      <c r="E2400" s="12" t="s">
        <v>218</v>
      </c>
      <c r="F2400" s="69"/>
      <c r="G2400" s="71">
        <v>48000</v>
      </c>
    </row>
    <row r="2401" spans="2:7" customFormat="1" ht="14.5" hidden="1" x14ac:dyDescent="0.35">
      <c r="B2401" s="8" t="s">
        <v>1740</v>
      </c>
      <c r="C2401" s="8" t="s">
        <v>951</v>
      </c>
      <c r="D2401" s="8" t="s">
        <v>2769</v>
      </c>
      <c r="E2401" s="12" t="s">
        <v>218</v>
      </c>
      <c r="F2401" s="69"/>
      <c r="G2401" s="71">
        <v>48000</v>
      </c>
    </row>
    <row r="2402" spans="2:7" customFormat="1" ht="14.5" hidden="1" x14ac:dyDescent="0.35">
      <c r="B2402" s="8" t="s">
        <v>1740</v>
      </c>
      <c r="C2402" s="8" t="s">
        <v>953</v>
      </c>
      <c r="D2402" s="8" t="s">
        <v>2770</v>
      </c>
      <c r="E2402" s="12" t="s">
        <v>218</v>
      </c>
      <c r="F2402" s="69"/>
      <c r="G2402" s="71">
        <v>3500</v>
      </c>
    </row>
    <row r="2403" spans="2:7" customFormat="1" ht="14.5" hidden="1" x14ac:dyDescent="0.35">
      <c r="B2403" s="8" t="s">
        <v>1740</v>
      </c>
      <c r="C2403" s="8" t="s">
        <v>962</v>
      </c>
      <c r="D2403" s="8" t="s">
        <v>2771</v>
      </c>
      <c r="E2403" s="12" t="s">
        <v>218</v>
      </c>
      <c r="F2403" s="69"/>
      <c r="G2403" s="71">
        <v>3500</v>
      </c>
    </row>
    <row r="2404" spans="2:7" customFormat="1" ht="14.5" hidden="1" x14ac:dyDescent="0.35">
      <c r="B2404" s="8" t="s">
        <v>1740</v>
      </c>
      <c r="C2404" s="8" t="s">
        <v>947</v>
      </c>
      <c r="D2404" s="8" t="s">
        <v>2772</v>
      </c>
      <c r="E2404" s="12" t="s">
        <v>218</v>
      </c>
      <c r="F2404" s="69"/>
      <c r="G2404" s="71">
        <v>48000</v>
      </c>
    </row>
    <row r="2405" spans="2:7" customFormat="1" ht="14.5" hidden="1" x14ac:dyDescent="0.35">
      <c r="B2405" s="8" t="s">
        <v>1740</v>
      </c>
      <c r="C2405" s="8" t="s">
        <v>950</v>
      </c>
      <c r="D2405" s="8" t="s">
        <v>2773</v>
      </c>
      <c r="E2405" s="12" t="s">
        <v>218</v>
      </c>
      <c r="F2405" s="69"/>
      <c r="G2405" s="71">
        <v>48000</v>
      </c>
    </row>
    <row r="2406" spans="2:7" customFormat="1" ht="14.5" hidden="1" x14ac:dyDescent="0.35">
      <c r="B2406" s="8" t="s">
        <v>1740</v>
      </c>
      <c r="C2406" s="8" t="s">
        <v>951</v>
      </c>
      <c r="D2406" s="8" t="s">
        <v>2774</v>
      </c>
      <c r="E2406" s="12" t="s">
        <v>218</v>
      </c>
      <c r="F2406" s="69"/>
      <c r="G2406" s="71">
        <v>3500</v>
      </c>
    </row>
    <row r="2407" spans="2:7" customFormat="1" ht="14.5" hidden="1" x14ac:dyDescent="0.35">
      <c r="B2407" s="8" t="s">
        <v>1740</v>
      </c>
      <c r="C2407" s="8" t="s">
        <v>952</v>
      </c>
      <c r="D2407" s="8" t="s">
        <v>2775</v>
      </c>
      <c r="E2407" s="12" t="s">
        <v>218</v>
      </c>
      <c r="F2407" s="69"/>
      <c r="G2407" s="71">
        <v>3500</v>
      </c>
    </row>
    <row r="2408" spans="2:7" customFormat="1" ht="14.5" hidden="1" x14ac:dyDescent="0.35">
      <c r="B2408" s="8" t="s">
        <v>1740</v>
      </c>
      <c r="C2408" s="8" t="s">
        <v>951</v>
      </c>
      <c r="D2408" s="8" t="s">
        <v>2776</v>
      </c>
      <c r="E2408" s="12" t="s">
        <v>218</v>
      </c>
      <c r="F2408" s="69"/>
      <c r="G2408" s="71">
        <v>3500</v>
      </c>
    </row>
    <row r="2409" spans="2:7" customFormat="1" ht="14.5" hidden="1" x14ac:dyDescent="0.35">
      <c r="B2409" s="8" t="s">
        <v>1740</v>
      </c>
      <c r="C2409" s="8" t="s">
        <v>946</v>
      </c>
      <c r="D2409" s="8" t="s">
        <v>2777</v>
      </c>
      <c r="E2409" s="12" t="s">
        <v>218</v>
      </c>
      <c r="F2409" s="69"/>
      <c r="G2409" s="71">
        <v>3500</v>
      </c>
    </row>
    <row r="2410" spans="2:7" customFormat="1" ht="14.5" hidden="1" x14ac:dyDescent="0.35">
      <c r="B2410" s="8" t="s">
        <v>1740</v>
      </c>
      <c r="C2410" s="8" t="s">
        <v>953</v>
      </c>
      <c r="D2410" s="8" t="s">
        <v>2778</v>
      </c>
      <c r="E2410" s="12" t="s">
        <v>218</v>
      </c>
      <c r="F2410" s="69"/>
      <c r="G2410" s="71">
        <v>3500</v>
      </c>
    </row>
    <row r="2411" spans="2:7" customFormat="1" ht="14.5" hidden="1" x14ac:dyDescent="0.35">
      <c r="B2411" s="8" t="s">
        <v>1740</v>
      </c>
      <c r="C2411" s="8" t="s">
        <v>945</v>
      </c>
      <c r="D2411" s="8" t="s">
        <v>2779</v>
      </c>
      <c r="E2411" s="12" t="s">
        <v>218</v>
      </c>
      <c r="F2411" s="69"/>
      <c r="G2411" s="71">
        <v>3500</v>
      </c>
    </row>
    <row r="2412" spans="2:7" customFormat="1" ht="14.5" hidden="1" x14ac:dyDescent="0.35">
      <c r="B2412" s="8" t="s">
        <v>1740</v>
      </c>
      <c r="C2412" s="8" t="s">
        <v>946</v>
      </c>
      <c r="D2412" s="8" t="s">
        <v>2780</v>
      </c>
      <c r="E2412" s="12" t="s">
        <v>218</v>
      </c>
      <c r="F2412" s="69"/>
      <c r="G2412" s="71">
        <v>3500</v>
      </c>
    </row>
    <row r="2413" spans="2:7" customFormat="1" ht="14.5" hidden="1" x14ac:dyDescent="0.35">
      <c r="B2413" s="8" t="s">
        <v>1740</v>
      </c>
      <c r="C2413" s="8" t="s">
        <v>965</v>
      </c>
      <c r="D2413" s="8" t="s">
        <v>2781</v>
      </c>
      <c r="E2413" s="12" t="s">
        <v>218</v>
      </c>
      <c r="F2413" s="69"/>
      <c r="G2413" s="71">
        <v>3500</v>
      </c>
    </row>
    <row r="2414" spans="2:7" customFormat="1" ht="14.5" hidden="1" x14ac:dyDescent="0.35">
      <c r="B2414" s="8" t="s">
        <v>1740</v>
      </c>
      <c r="C2414" s="8" t="s">
        <v>946</v>
      </c>
      <c r="D2414" s="8" t="s">
        <v>2782</v>
      </c>
      <c r="E2414" s="12" t="s">
        <v>218</v>
      </c>
      <c r="F2414" s="69"/>
      <c r="G2414" s="71">
        <v>3500</v>
      </c>
    </row>
    <row r="2415" spans="2:7" customFormat="1" ht="14.5" hidden="1" x14ac:dyDescent="0.35">
      <c r="B2415" s="8" t="s">
        <v>1740</v>
      </c>
      <c r="C2415" s="8" t="s">
        <v>953</v>
      </c>
      <c r="D2415" s="8" t="s">
        <v>2783</v>
      </c>
      <c r="E2415" s="12" t="s">
        <v>218</v>
      </c>
      <c r="F2415" s="69"/>
      <c r="G2415" s="71">
        <v>3500</v>
      </c>
    </row>
    <row r="2416" spans="2:7" customFormat="1" ht="14.5" hidden="1" x14ac:dyDescent="0.35">
      <c r="B2416" s="8" t="s">
        <v>1740</v>
      </c>
      <c r="C2416" s="8" t="s">
        <v>949</v>
      </c>
      <c r="D2416" s="8" t="s">
        <v>2784</v>
      </c>
      <c r="E2416" s="12" t="s">
        <v>218</v>
      </c>
      <c r="F2416" s="69"/>
      <c r="G2416" s="71"/>
    </row>
    <row r="2417" spans="2:7" customFormat="1" ht="14.5" hidden="1" x14ac:dyDescent="0.35">
      <c r="B2417" s="8" t="s">
        <v>1740</v>
      </c>
      <c r="C2417" s="8" t="s">
        <v>946</v>
      </c>
      <c r="D2417" s="8" t="s">
        <v>2785</v>
      </c>
      <c r="E2417" s="12" t="s">
        <v>218</v>
      </c>
      <c r="F2417" s="69"/>
      <c r="G2417" s="71">
        <v>3500</v>
      </c>
    </row>
    <row r="2418" spans="2:7" customFormat="1" ht="14.5" hidden="1" x14ac:dyDescent="0.35">
      <c r="B2418" s="8" t="s">
        <v>1740</v>
      </c>
      <c r="C2418" s="8" t="s">
        <v>947</v>
      </c>
      <c r="D2418" s="8" t="s">
        <v>2786</v>
      </c>
      <c r="E2418" s="12" t="s">
        <v>218</v>
      </c>
      <c r="F2418" s="69"/>
      <c r="G2418" s="71">
        <v>3500</v>
      </c>
    </row>
    <row r="2419" spans="2:7" customFormat="1" ht="14.5" hidden="1" x14ac:dyDescent="0.35">
      <c r="B2419" s="8" t="s">
        <v>1740</v>
      </c>
      <c r="C2419" s="8" t="s">
        <v>963</v>
      </c>
      <c r="D2419" s="8" t="s">
        <v>2787</v>
      </c>
      <c r="E2419" s="12" t="s">
        <v>218</v>
      </c>
      <c r="F2419" s="69"/>
      <c r="G2419" s="71">
        <v>3500</v>
      </c>
    </row>
    <row r="2420" spans="2:7" customFormat="1" ht="14.5" hidden="1" x14ac:dyDescent="0.35">
      <c r="B2420" s="8" t="s">
        <v>1740</v>
      </c>
      <c r="C2420" s="8" t="s">
        <v>951</v>
      </c>
      <c r="D2420" s="8" t="s">
        <v>2788</v>
      </c>
      <c r="E2420" s="12" t="s">
        <v>218</v>
      </c>
      <c r="F2420" s="69"/>
      <c r="G2420" s="71">
        <v>3500</v>
      </c>
    </row>
    <row r="2421" spans="2:7" customFormat="1" ht="14.5" hidden="1" x14ac:dyDescent="0.35">
      <c r="B2421" s="8" t="s">
        <v>1740</v>
      </c>
      <c r="C2421" s="8" t="s">
        <v>1509</v>
      </c>
      <c r="D2421" s="8" t="s">
        <v>2789</v>
      </c>
      <c r="E2421" s="12" t="s">
        <v>218</v>
      </c>
      <c r="F2421" s="69"/>
      <c r="G2421" s="71">
        <v>5000</v>
      </c>
    </row>
    <row r="2422" spans="2:7" customFormat="1" ht="14.5" hidden="1" x14ac:dyDescent="0.35">
      <c r="B2422" s="8" t="s">
        <v>1740</v>
      </c>
      <c r="C2422" s="8" t="s">
        <v>947</v>
      </c>
      <c r="D2422" s="8" t="s">
        <v>2790</v>
      </c>
      <c r="E2422" s="12" t="s">
        <v>218</v>
      </c>
      <c r="F2422" s="69"/>
      <c r="G2422" s="71">
        <v>3500</v>
      </c>
    </row>
    <row r="2423" spans="2:7" customFormat="1" ht="14.5" hidden="1" x14ac:dyDescent="0.35">
      <c r="B2423" s="8" t="s">
        <v>1740</v>
      </c>
      <c r="C2423" s="8" t="s">
        <v>947</v>
      </c>
      <c r="D2423" s="8" t="s">
        <v>2791</v>
      </c>
      <c r="E2423" s="12" t="s">
        <v>218</v>
      </c>
      <c r="F2423" s="69"/>
      <c r="G2423" s="71">
        <v>3500</v>
      </c>
    </row>
    <row r="2424" spans="2:7" customFormat="1" ht="14.5" hidden="1" x14ac:dyDescent="0.35">
      <c r="B2424" s="8" t="s">
        <v>1740</v>
      </c>
      <c r="C2424" s="8" t="s">
        <v>951</v>
      </c>
      <c r="D2424" s="8" t="s">
        <v>2792</v>
      </c>
      <c r="E2424" s="12" t="s">
        <v>218</v>
      </c>
      <c r="F2424" s="69"/>
      <c r="G2424" s="71">
        <v>3500</v>
      </c>
    </row>
    <row r="2425" spans="2:7" customFormat="1" ht="14.5" hidden="1" x14ac:dyDescent="0.35">
      <c r="B2425" s="8" t="s">
        <v>1740</v>
      </c>
      <c r="C2425" s="8" t="s">
        <v>953</v>
      </c>
      <c r="D2425" s="8" t="s">
        <v>2793</v>
      </c>
      <c r="E2425" s="12" t="s">
        <v>218</v>
      </c>
      <c r="F2425" s="69"/>
      <c r="G2425" s="71">
        <v>3500</v>
      </c>
    </row>
    <row r="2426" spans="2:7" customFormat="1" ht="14.5" hidden="1" x14ac:dyDescent="0.35">
      <c r="B2426" s="8" t="s">
        <v>1740</v>
      </c>
      <c r="C2426" s="8" t="s">
        <v>951</v>
      </c>
      <c r="D2426" s="8" t="s">
        <v>2794</v>
      </c>
      <c r="E2426" s="12" t="s">
        <v>218</v>
      </c>
      <c r="F2426" s="69"/>
      <c r="G2426" s="71">
        <v>48000</v>
      </c>
    </row>
    <row r="2427" spans="2:7" customFormat="1" ht="14.5" hidden="1" x14ac:dyDescent="0.35">
      <c r="B2427" s="8" t="s">
        <v>1740</v>
      </c>
      <c r="C2427" s="8" t="s">
        <v>951</v>
      </c>
      <c r="D2427" s="8" t="s">
        <v>2795</v>
      </c>
      <c r="E2427" s="12" t="s">
        <v>218</v>
      </c>
      <c r="F2427" s="69"/>
      <c r="G2427" s="71">
        <v>3500</v>
      </c>
    </row>
    <row r="2428" spans="2:7" customFormat="1" ht="14.5" hidden="1" x14ac:dyDescent="0.35">
      <c r="B2428" s="8" t="s">
        <v>1740</v>
      </c>
      <c r="C2428" s="8" t="s">
        <v>946</v>
      </c>
      <c r="D2428" s="8" t="s">
        <v>2796</v>
      </c>
      <c r="E2428" s="12" t="s">
        <v>218</v>
      </c>
      <c r="F2428" s="69"/>
      <c r="G2428" s="71">
        <v>3500</v>
      </c>
    </row>
    <row r="2429" spans="2:7" customFormat="1" ht="14.5" hidden="1" x14ac:dyDescent="0.35">
      <c r="B2429" s="8" t="s">
        <v>1740</v>
      </c>
      <c r="C2429" s="8" t="s">
        <v>946</v>
      </c>
      <c r="D2429" s="8" t="s">
        <v>2797</v>
      </c>
      <c r="E2429" s="12" t="s">
        <v>218</v>
      </c>
      <c r="F2429" s="69"/>
      <c r="G2429" s="71">
        <v>48000</v>
      </c>
    </row>
    <row r="2430" spans="2:7" customFormat="1" ht="14.5" hidden="1" x14ac:dyDescent="0.35">
      <c r="B2430" s="8" t="s">
        <v>1740</v>
      </c>
      <c r="C2430" s="8" t="s">
        <v>947</v>
      </c>
      <c r="D2430" s="8" t="s">
        <v>2798</v>
      </c>
      <c r="E2430" s="12" t="s">
        <v>218</v>
      </c>
      <c r="F2430" s="69"/>
      <c r="G2430" s="71">
        <v>3500</v>
      </c>
    </row>
    <row r="2431" spans="2:7" customFormat="1" ht="14.5" hidden="1" x14ac:dyDescent="0.35">
      <c r="B2431" s="8" t="s">
        <v>1740</v>
      </c>
      <c r="C2431" s="8" t="s">
        <v>949</v>
      </c>
      <c r="D2431" s="8" t="s">
        <v>2799</v>
      </c>
      <c r="E2431" s="12" t="s">
        <v>218</v>
      </c>
      <c r="F2431" s="69"/>
      <c r="G2431" s="71">
        <v>3500</v>
      </c>
    </row>
    <row r="2432" spans="2:7" customFormat="1" ht="14.5" hidden="1" x14ac:dyDescent="0.35">
      <c r="B2432" s="8" t="s">
        <v>1740</v>
      </c>
      <c r="C2432" s="8" t="s">
        <v>951</v>
      </c>
      <c r="D2432" s="8" t="s">
        <v>2800</v>
      </c>
      <c r="E2432" s="12" t="s">
        <v>218</v>
      </c>
      <c r="F2432" s="69"/>
      <c r="G2432" s="71">
        <v>48000</v>
      </c>
    </row>
    <row r="2433" spans="2:7" customFormat="1" ht="14.5" hidden="1" x14ac:dyDescent="0.35">
      <c r="B2433" s="8" t="s">
        <v>1740</v>
      </c>
      <c r="C2433" s="8" t="s">
        <v>951</v>
      </c>
      <c r="D2433" s="8" t="s">
        <v>2801</v>
      </c>
      <c r="E2433" s="12" t="s">
        <v>218</v>
      </c>
      <c r="F2433" s="69"/>
      <c r="G2433" s="71">
        <v>1500</v>
      </c>
    </row>
    <row r="2434" spans="2:7" customFormat="1" ht="14.5" hidden="1" x14ac:dyDescent="0.35">
      <c r="B2434" s="8" t="s">
        <v>1740</v>
      </c>
      <c r="C2434" s="8" t="s">
        <v>965</v>
      </c>
      <c r="D2434" s="8" t="s">
        <v>2802</v>
      </c>
      <c r="E2434" s="12" t="s">
        <v>218</v>
      </c>
      <c r="F2434" s="69"/>
      <c r="G2434" s="71">
        <v>3500</v>
      </c>
    </row>
    <row r="2435" spans="2:7" customFormat="1" ht="14.5" hidden="1" x14ac:dyDescent="0.35">
      <c r="B2435" s="8" t="s">
        <v>1740</v>
      </c>
      <c r="C2435" s="8" t="s">
        <v>957</v>
      </c>
      <c r="D2435" s="8" t="s">
        <v>2803</v>
      </c>
      <c r="E2435" s="12" t="s">
        <v>218</v>
      </c>
      <c r="F2435" s="69"/>
      <c r="G2435" s="71">
        <v>3500</v>
      </c>
    </row>
    <row r="2436" spans="2:7" customFormat="1" ht="14.5" hidden="1" x14ac:dyDescent="0.35">
      <c r="B2436" s="8" t="s">
        <v>1740</v>
      </c>
      <c r="C2436" s="8" t="s">
        <v>951</v>
      </c>
      <c r="D2436" s="8" t="s">
        <v>2804</v>
      </c>
      <c r="E2436" s="12" t="s">
        <v>218</v>
      </c>
      <c r="F2436" s="69"/>
      <c r="G2436" s="71">
        <v>5000</v>
      </c>
    </row>
    <row r="2437" spans="2:7" customFormat="1" ht="14.5" hidden="1" x14ac:dyDescent="0.35">
      <c r="B2437" s="8" t="s">
        <v>1740</v>
      </c>
      <c r="C2437" s="8" t="s">
        <v>959</v>
      </c>
      <c r="D2437" s="8" t="s">
        <v>2805</v>
      </c>
      <c r="E2437" s="12" t="s">
        <v>218</v>
      </c>
      <c r="F2437" s="69"/>
      <c r="G2437" s="71">
        <v>3500</v>
      </c>
    </row>
    <row r="2438" spans="2:7" customFormat="1" ht="14.5" hidden="1" x14ac:dyDescent="0.35">
      <c r="B2438" s="8" t="s">
        <v>1740</v>
      </c>
      <c r="C2438" s="8" t="s">
        <v>949</v>
      </c>
      <c r="D2438" s="8" t="s">
        <v>2806</v>
      </c>
      <c r="E2438" s="12" t="s">
        <v>218</v>
      </c>
      <c r="F2438" s="69"/>
      <c r="G2438" s="71">
        <v>3500</v>
      </c>
    </row>
    <row r="2439" spans="2:7" customFormat="1" ht="14.5" hidden="1" x14ac:dyDescent="0.35">
      <c r="B2439" s="8" t="s">
        <v>1740</v>
      </c>
      <c r="C2439" s="8" t="s">
        <v>959</v>
      </c>
      <c r="D2439" s="8" t="s">
        <v>2807</v>
      </c>
      <c r="E2439" s="12" t="s">
        <v>218</v>
      </c>
      <c r="F2439" s="69"/>
      <c r="G2439" s="71">
        <v>279000</v>
      </c>
    </row>
    <row r="2440" spans="2:7" customFormat="1" ht="14.5" hidden="1" x14ac:dyDescent="0.35">
      <c r="B2440" s="8" t="s">
        <v>1740</v>
      </c>
      <c r="C2440" s="8" t="s">
        <v>965</v>
      </c>
      <c r="D2440" s="8" t="s">
        <v>2808</v>
      </c>
      <c r="E2440" s="12" t="s">
        <v>218</v>
      </c>
      <c r="F2440" s="69"/>
      <c r="G2440" s="71">
        <v>3500</v>
      </c>
    </row>
    <row r="2441" spans="2:7" customFormat="1" ht="14.5" hidden="1" x14ac:dyDescent="0.35">
      <c r="B2441" s="8" t="s">
        <v>1740</v>
      </c>
      <c r="C2441" s="8" t="s">
        <v>954</v>
      </c>
      <c r="D2441" s="8" t="s">
        <v>2809</v>
      </c>
      <c r="E2441" s="12" t="s">
        <v>218</v>
      </c>
      <c r="F2441" s="69"/>
      <c r="G2441" s="71">
        <v>48000</v>
      </c>
    </row>
    <row r="2442" spans="2:7" customFormat="1" ht="14.5" hidden="1" x14ac:dyDescent="0.35">
      <c r="B2442" s="8" t="s">
        <v>1740</v>
      </c>
      <c r="C2442" s="8" t="s">
        <v>948</v>
      </c>
      <c r="D2442" s="8" t="s">
        <v>2810</v>
      </c>
      <c r="E2442" s="12" t="s">
        <v>218</v>
      </c>
      <c r="F2442" s="69"/>
      <c r="G2442" s="71">
        <v>3500</v>
      </c>
    </row>
    <row r="2443" spans="2:7" customFormat="1" ht="14.5" hidden="1" x14ac:dyDescent="0.35">
      <c r="B2443" s="8" t="s">
        <v>1740</v>
      </c>
      <c r="C2443" s="8" t="s">
        <v>952</v>
      </c>
      <c r="D2443" s="8" t="s">
        <v>2811</v>
      </c>
      <c r="E2443" s="12" t="s">
        <v>218</v>
      </c>
      <c r="F2443" s="69"/>
      <c r="G2443" s="71">
        <v>5000</v>
      </c>
    </row>
    <row r="2444" spans="2:7" customFormat="1" ht="14.5" hidden="1" x14ac:dyDescent="0.35">
      <c r="B2444" s="8" t="s">
        <v>1740</v>
      </c>
      <c r="C2444" s="8" t="s">
        <v>965</v>
      </c>
      <c r="D2444" s="8" t="s">
        <v>2812</v>
      </c>
      <c r="E2444" s="12" t="s">
        <v>218</v>
      </c>
      <c r="F2444" s="69"/>
      <c r="G2444" s="71">
        <v>3500</v>
      </c>
    </row>
    <row r="2445" spans="2:7" customFormat="1" ht="14.5" hidden="1" x14ac:dyDescent="0.35">
      <c r="B2445" s="8" t="s">
        <v>1740</v>
      </c>
      <c r="C2445" s="8" t="s">
        <v>945</v>
      </c>
      <c r="D2445" s="8" t="s">
        <v>2813</v>
      </c>
      <c r="E2445" s="12" t="s">
        <v>218</v>
      </c>
      <c r="F2445" s="69"/>
      <c r="G2445" s="71">
        <v>48000</v>
      </c>
    </row>
    <row r="2446" spans="2:7" customFormat="1" ht="14.5" hidden="1" x14ac:dyDescent="0.35">
      <c r="B2446" s="8" t="s">
        <v>1740</v>
      </c>
      <c r="C2446" s="8" t="s">
        <v>951</v>
      </c>
      <c r="D2446" s="8" t="s">
        <v>2814</v>
      </c>
      <c r="E2446" s="12" t="s">
        <v>218</v>
      </c>
      <c r="F2446" s="69"/>
      <c r="G2446" s="71">
        <v>3500</v>
      </c>
    </row>
    <row r="2447" spans="2:7" customFormat="1" ht="14.5" hidden="1" x14ac:dyDescent="0.35">
      <c r="B2447" s="8" t="s">
        <v>1740</v>
      </c>
      <c r="C2447" s="8" t="s">
        <v>952</v>
      </c>
      <c r="D2447" s="8" t="s">
        <v>2815</v>
      </c>
      <c r="E2447" s="12" t="s">
        <v>218</v>
      </c>
      <c r="F2447" s="69"/>
      <c r="G2447" s="71">
        <v>3500</v>
      </c>
    </row>
    <row r="2448" spans="2:7" customFormat="1" ht="14.5" hidden="1" x14ac:dyDescent="0.35">
      <c r="B2448" s="8" t="s">
        <v>1740</v>
      </c>
      <c r="C2448" s="8" t="s">
        <v>947</v>
      </c>
      <c r="D2448" s="8" t="s">
        <v>2816</v>
      </c>
      <c r="E2448" s="12" t="s">
        <v>218</v>
      </c>
      <c r="F2448" s="69"/>
      <c r="G2448" s="71">
        <v>3500</v>
      </c>
    </row>
    <row r="2449" spans="2:7" customFormat="1" ht="14.5" hidden="1" x14ac:dyDescent="0.35">
      <c r="B2449" s="8" t="s">
        <v>1740</v>
      </c>
      <c r="C2449" s="8" t="s">
        <v>953</v>
      </c>
      <c r="D2449" s="8" t="s">
        <v>2817</v>
      </c>
      <c r="E2449" s="12" t="s">
        <v>218</v>
      </c>
      <c r="F2449" s="69"/>
      <c r="G2449" s="71"/>
    </row>
    <row r="2450" spans="2:7" customFormat="1" ht="14.5" hidden="1" x14ac:dyDescent="0.35">
      <c r="B2450" s="8" t="s">
        <v>1740</v>
      </c>
      <c r="C2450" s="8" t="s">
        <v>1509</v>
      </c>
      <c r="D2450" s="8" t="s">
        <v>2818</v>
      </c>
      <c r="E2450" s="12" t="s">
        <v>218</v>
      </c>
      <c r="F2450" s="69"/>
      <c r="G2450" s="71">
        <v>48000</v>
      </c>
    </row>
    <row r="2451" spans="2:7" customFormat="1" ht="14.5" hidden="1" x14ac:dyDescent="0.35">
      <c r="B2451" s="8" t="s">
        <v>1740</v>
      </c>
      <c r="C2451" s="8" t="s">
        <v>955</v>
      </c>
      <c r="D2451" s="8" t="s">
        <v>2819</v>
      </c>
      <c r="E2451" s="12" t="s">
        <v>218</v>
      </c>
      <c r="F2451" s="69"/>
      <c r="G2451" s="71">
        <v>3500</v>
      </c>
    </row>
    <row r="2452" spans="2:7" customFormat="1" ht="14.5" hidden="1" x14ac:dyDescent="0.35">
      <c r="B2452" s="8" t="s">
        <v>1740</v>
      </c>
      <c r="C2452" s="8" t="s">
        <v>948</v>
      </c>
      <c r="D2452" s="8" t="s">
        <v>2820</v>
      </c>
      <c r="E2452" s="12" t="s">
        <v>218</v>
      </c>
      <c r="F2452" s="69"/>
      <c r="G2452" s="71">
        <v>3500</v>
      </c>
    </row>
    <row r="2453" spans="2:7" customFormat="1" ht="14.5" hidden="1" x14ac:dyDescent="0.35">
      <c r="B2453" s="8" t="s">
        <v>1740</v>
      </c>
      <c r="C2453" s="8" t="s">
        <v>951</v>
      </c>
      <c r="D2453" s="8" t="s">
        <v>2821</v>
      </c>
      <c r="E2453" s="12" t="s">
        <v>218</v>
      </c>
      <c r="F2453" s="69"/>
      <c r="G2453" s="71">
        <v>48000</v>
      </c>
    </row>
    <row r="2454" spans="2:7" customFormat="1" ht="14.5" hidden="1" x14ac:dyDescent="0.35">
      <c r="B2454" s="8" t="s">
        <v>1740</v>
      </c>
      <c r="C2454" s="8" t="s">
        <v>946</v>
      </c>
      <c r="D2454" s="8" t="s">
        <v>2822</v>
      </c>
      <c r="E2454" s="12" t="s">
        <v>218</v>
      </c>
      <c r="F2454" s="69"/>
      <c r="G2454" s="71">
        <v>3500</v>
      </c>
    </row>
    <row r="2455" spans="2:7" customFormat="1" ht="14.5" hidden="1" x14ac:dyDescent="0.35">
      <c r="B2455" s="8" t="s">
        <v>1740</v>
      </c>
      <c r="C2455" s="8" t="s">
        <v>946</v>
      </c>
      <c r="D2455" s="8" t="s">
        <v>2823</v>
      </c>
      <c r="E2455" s="12" t="s">
        <v>218</v>
      </c>
      <c r="F2455" s="69"/>
      <c r="G2455" s="71">
        <v>48000</v>
      </c>
    </row>
    <row r="2456" spans="2:7" customFormat="1" ht="14.5" hidden="1" x14ac:dyDescent="0.35">
      <c r="B2456" s="8" t="s">
        <v>1740</v>
      </c>
      <c r="C2456" s="8" t="s">
        <v>945</v>
      </c>
      <c r="D2456" s="8" t="s">
        <v>2824</v>
      </c>
      <c r="E2456" s="12" t="s">
        <v>218</v>
      </c>
      <c r="F2456" s="69"/>
      <c r="G2456" s="71">
        <v>5000</v>
      </c>
    </row>
    <row r="2457" spans="2:7" customFormat="1" ht="14.5" hidden="1" x14ac:dyDescent="0.35">
      <c r="B2457" s="8" t="s">
        <v>1740</v>
      </c>
      <c r="C2457" s="8" t="s">
        <v>958</v>
      </c>
      <c r="D2457" s="8" t="s">
        <v>2825</v>
      </c>
      <c r="E2457" s="12" t="s">
        <v>218</v>
      </c>
      <c r="F2457" s="69"/>
      <c r="G2457" s="71">
        <v>3500</v>
      </c>
    </row>
    <row r="2458" spans="2:7" customFormat="1" ht="14.5" hidden="1" x14ac:dyDescent="0.35">
      <c r="B2458" s="8" t="s">
        <v>1740</v>
      </c>
      <c r="C2458" s="8" t="s">
        <v>945</v>
      </c>
      <c r="D2458" s="8" t="s">
        <v>2826</v>
      </c>
      <c r="E2458" s="12" t="s">
        <v>218</v>
      </c>
      <c r="F2458" s="69"/>
      <c r="G2458" s="71">
        <v>48000</v>
      </c>
    </row>
    <row r="2459" spans="2:7" customFormat="1" ht="14.5" hidden="1" x14ac:dyDescent="0.35">
      <c r="B2459" s="8" t="s">
        <v>1740</v>
      </c>
      <c r="C2459" s="8" t="s">
        <v>952</v>
      </c>
      <c r="D2459" s="8" t="s">
        <v>2827</v>
      </c>
      <c r="E2459" s="12" t="s">
        <v>218</v>
      </c>
      <c r="F2459" s="69"/>
      <c r="G2459" s="71">
        <v>48000</v>
      </c>
    </row>
    <row r="2460" spans="2:7" customFormat="1" ht="14.5" hidden="1" x14ac:dyDescent="0.35">
      <c r="B2460" s="8" t="s">
        <v>1740</v>
      </c>
      <c r="C2460" s="8" t="s">
        <v>949</v>
      </c>
      <c r="D2460" s="8" t="s">
        <v>2828</v>
      </c>
      <c r="E2460" s="12" t="s">
        <v>218</v>
      </c>
      <c r="F2460" s="69"/>
      <c r="G2460" s="71">
        <v>3500</v>
      </c>
    </row>
    <row r="2461" spans="2:7" customFormat="1" ht="14.5" hidden="1" x14ac:dyDescent="0.35">
      <c r="B2461" s="8" t="s">
        <v>1740</v>
      </c>
      <c r="C2461" s="8" t="s">
        <v>955</v>
      </c>
      <c r="D2461" s="8" t="s">
        <v>2829</v>
      </c>
      <c r="E2461" s="12" t="s">
        <v>218</v>
      </c>
      <c r="F2461" s="69"/>
      <c r="G2461" s="71">
        <v>48000</v>
      </c>
    </row>
    <row r="2462" spans="2:7" customFormat="1" ht="14.5" hidden="1" x14ac:dyDescent="0.35">
      <c r="B2462" s="8" t="s">
        <v>1740</v>
      </c>
      <c r="C2462" s="8" t="s">
        <v>953</v>
      </c>
      <c r="D2462" s="8" t="s">
        <v>2830</v>
      </c>
      <c r="E2462" s="12" t="s">
        <v>218</v>
      </c>
      <c r="F2462" s="69"/>
      <c r="G2462" s="71">
        <v>3500</v>
      </c>
    </row>
    <row r="2463" spans="2:7" customFormat="1" ht="14.5" hidden="1" x14ac:dyDescent="0.35">
      <c r="B2463" s="8" t="s">
        <v>1740</v>
      </c>
      <c r="C2463" s="8" t="s">
        <v>951</v>
      </c>
      <c r="D2463" s="8" t="s">
        <v>2831</v>
      </c>
      <c r="E2463" s="12" t="s">
        <v>218</v>
      </c>
      <c r="F2463" s="69"/>
      <c r="G2463" s="71">
        <v>3500</v>
      </c>
    </row>
    <row r="2464" spans="2:7" customFormat="1" ht="14.5" hidden="1" x14ac:dyDescent="0.35">
      <c r="B2464" s="8" t="s">
        <v>1740</v>
      </c>
      <c r="C2464" s="8" t="s">
        <v>946</v>
      </c>
      <c r="D2464" s="8" t="s">
        <v>2832</v>
      </c>
      <c r="E2464" s="12" t="s">
        <v>218</v>
      </c>
      <c r="F2464" s="69"/>
      <c r="G2464" s="71">
        <v>3500</v>
      </c>
    </row>
    <row r="2465" spans="2:7" customFormat="1" ht="14.5" hidden="1" x14ac:dyDescent="0.35">
      <c r="B2465" s="8" t="s">
        <v>1740</v>
      </c>
      <c r="C2465" s="8" t="s">
        <v>951</v>
      </c>
      <c r="D2465" s="8" t="s">
        <v>2833</v>
      </c>
      <c r="E2465" s="12" t="s">
        <v>218</v>
      </c>
      <c r="F2465" s="69"/>
      <c r="G2465" s="71">
        <v>3500</v>
      </c>
    </row>
    <row r="2466" spans="2:7" customFormat="1" ht="14.5" hidden="1" x14ac:dyDescent="0.35">
      <c r="B2466" s="8" t="s">
        <v>1740</v>
      </c>
      <c r="C2466" s="8" t="s">
        <v>953</v>
      </c>
      <c r="D2466" s="8" t="s">
        <v>2834</v>
      </c>
      <c r="E2466" s="12" t="s">
        <v>218</v>
      </c>
      <c r="F2466" s="69"/>
      <c r="G2466" s="71">
        <v>3500</v>
      </c>
    </row>
    <row r="2467" spans="2:7" customFormat="1" ht="14.5" hidden="1" x14ac:dyDescent="0.35">
      <c r="B2467" s="8" t="s">
        <v>1740</v>
      </c>
      <c r="C2467" s="8" t="s">
        <v>954</v>
      </c>
      <c r="D2467" s="8" t="s">
        <v>2835</v>
      </c>
      <c r="E2467" s="12" t="s">
        <v>218</v>
      </c>
      <c r="F2467" s="69"/>
      <c r="G2467" s="71">
        <v>3500</v>
      </c>
    </row>
    <row r="2468" spans="2:7" customFormat="1" ht="14.5" hidden="1" x14ac:dyDescent="0.35">
      <c r="B2468" s="8" t="s">
        <v>1740</v>
      </c>
      <c r="C2468" s="8" t="s">
        <v>959</v>
      </c>
      <c r="D2468" s="8" t="s">
        <v>2836</v>
      </c>
      <c r="E2468" s="12" t="s">
        <v>218</v>
      </c>
      <c r="F2468" s="69"/>
      <c r="G2468" s="71">
        <v>3500</v>
      </c>
    </row>
    <row r="2469" spans="2:7" customFormat="1" ht="14.5" hidden="1" x14ac:dyDescent="0.35">
      <c r="B2469" s="8" t="s">
        <v>1740</v>
      </c>
      <c r="C2469" s="8" t="s">
        <v>948</v>
      </c>
      <c r="D2469" s="8" t="s">
        <v>2837</v>
      </c>
      <c r="E2469" s="12" t="s">
        <v>218</v>
      </c>
      <c r="F2469" s="69"/>
      <c r="G2469" s="71">
        <v>3500</v>
      </c>
    </row>
    <row r="2470" spans="2:7" customFormat="1" ht="14.5" hidden="1" x14ac:dyDescent="0.35">
      <c r="B2470" s="8" t="s">
        <v>1740</v>
      </c>
      <c r="C2470" s="8" t="s">
        <v>955</v>
      </c>
      <c r="D2470" s="8" t="s">
        <v>2838</v>
      </c>
      <c r="E2470" s="12" t="s">
        <v>218</v>
      </c>
      <c r="F2470" s="69"/>
      <c r="G2470" s="71">
        <v>3500</v>
      </c>
    </row>
    <row r="2471" spans="2:7" customFormat="1" ht="14.5" hidden="1" x14ac:dyDescent="0.35">
      <c r="B2471" s="8" t="s">
        <v>1740</v>
      </c>
      <c r="C2471" s="8" t="s">
        <v>951</v>
      </c>
      <c r="D2471" s="8" t="s">
        <v>2839</v>
      </c>
      <c r="E2471" s="12" t="s">
        <v>218</v>
      </c>
      <c r="F2471" s="69"/>
      <c r="G2471" s="71">
        <v>3500</v>
      </c>
    </row>
    <row r="2472" spans="2:7" customFormat="1" ht="14.5" hidden="1" x14ac:dyDescent="0.35">
      <c r="B2472" s="8" t="s">
        <v>1740</v>
      </c>
      <c r="C2472" s="8" t="s">
        <v>955</v>
      </c>
      <c r="D2472" s="8" t="s">
        <v>2840</v>
      </c>
      <c r="E2472" s="12" t="s">
        <v>218</v>
      </c>
      <c r="F2472" s="69"/>
      <c r="G2472" s="71">
        <v>3500</v>
      </c>
    </row>
    <row r="2473" spans="2:7" customFormat="1" ht="14.5" hidden="1" x14ac:dyDescent="0.35">
      <c r="B2473" s="8" t="s">
        <v>1740</v>
      </c>
      <c r="C2473" s="8" t="s">
        <v>945</v>
      </c>
      <c r="D2473" s="8" t="s">
        <v>2841</v>
      </c>
      <c r="E2473" s="12" t="s">
        <v>218</v>
      </c>
      <c r="F2473" s="69"/>
      <c r="G2473" s="71">
        <v>3500</v>
      </c>
    </row>
    <row r="2474" spans="2:7" customFormat="1" ht="14.5" hidden="1" x14ac:dyDescent="0.35">
      <c r="B2474" s="8" t="s">
        <v>1740</v>
      </c>
      <c r="C2474" s="8" t="s">
        <v>959</v>
      </c>
      <c r="D2474" s="8" t="s">
        <v>2842</v>
      </c>
      <c r="E2474" s="12" t="s">
        <v>218</v>
      </c>
      <c r="F2474" s="69"/>
      <c r="G2474" s="71">
        <v>3500</v>
      </c>
    </row>
    <row r="2475" spans="2:7" customFormat="1" ht="14.5" hidden="1" x14ac:dyDescent="0.35">
      <c r="B2475" s="8" t="s">
        <v>1740</v>
      </c>
      <c r="C2475" s="8" t="s">
        <v>946</v>
      </c>
      <c r="D2475" s="8" t="s">
        <v>2843</v>
      </c>
      <c r="E2475" s="12" t="s">
        <v>218</v>
      </c>
      <c r="F2475" s="69"/>
      <c r="G2475" s="71">
        <v>3500</v>
      </c>
    </row>
    <row r="2476" spans="2:7" customFormat="1" ht="14.5" hidden="1" x14ac:dyDescent="0.35">
      <c r="B2476" s="8" t="s">
        <v>1740</v>
      </c>
      <c r="C2476" s="8" t="s">
        <v>967</v>
      </c>
      <c r="D2476" s="8" t="s">
        <v>2844</v>
      </c>
      <c r="E2476" s="12" t="s">
        <v>218</v>
      </c>
      <c r="F2476" s="69"/>
      <c r="G2476" s="71">
        <v>3500</v>
      </c>
    </row>
    <row r="2477" spans="2:7" customFormat="1" ht="14.5" hidden="1" x14ac:dyDescent="0.35">
      <c r="B2477" s="8" t="s">
        <v>1740</v>
      </c>
      <c r="C2477" s="8" t="s">
        <v>959</v>
      </c>
      <c r="D2477" s="8" t="s">
        <v>2845</v>
      </c>
      <c r="E2477" s="12" t="s">
        <v>218</v>
      </c>
      <c r="F2477" s="69"/>
      <c r="G2477" s="71">
        <v>3500</v>
      </c>
    </row>
    <row r="2478" spans="2:7" customFormat="1" ht="14.5" hidden="1" x14ac:dyDescent="0.35">
      <c r="B2478" s="8" t="s">
        <v>1740</v>
      </c>
      <c r="C2478" s="8" t="s">
        <v>949</v>
      </c>
      <c r="D2478" s="8" t="s">
        <v>2846</v>
      </c>
      <c r="E2478" s="12" t="s">
        <v>218</v>
      </c>
      <c r="F2478" s="69"/>
      <c r="G2478" s="71">
        <v>3500</v>
      </c>
    </row>
    <row r="2479" spans="2:7" customFormat="1" ht="14.5" hidden="1" x14ac:dyDescent="0.35">
      <c r="B2479" s="8" t="s">
        <v>1740</v>
      </c>
      <c r="C2479" s="8" t="s">
        <v>946</v>
      </c>
      <c r="D2479" s="8" t="s">
        <v>2847</v>
      </c>
      <c r="E2479" s="12" t="s">
        <v>218</v>
      </c>
      <c r="F2479" s="69"/>
      <c r="G2479" s="71">
        <v>3500</v>
      </c>
    </row>
    <row r="2480" spans="2:7" customFormat="1" ht="14.5" hidden="1" x14ac:dyDescent="0.35">
      <c r="B2480" s="8" t="s">
        <v>1740</v>
      </c>
      <c r="C2480" s="8" t="s">
        <v>949</v>
      </c>
      <c r="D2480" s="8" t="s">
        <v>2848</v>
      </c>
      <c r="E2480" s="12" t="s">
        <v>218</v>
      </c>
      <c r="F2480" s="69"/>
      <c r="G2480" s="71">
        <v>3500</v>
      </c>
    </row>
    <row r="2481" spans="2:7" customFormat="1" ht="14.5" hidden="1" x14ac:dyDescent="0.35">
      <c r="B2481" s="8" t="s">
        <v>1740</v>
      </c>
      <c r="C2481" s="8" t="s">
        <v>949</v>
      </c>
      <c r="D2481" s="8" t="s">
        <v>2849</v>
      </c>
      <c r="E2481" s="12" t="s">
        <v>218</v>
      </c>
      <c r="F2481" s="69"/>
      <c r="G2481" s="71">
        <v>3500</v>
      </c>
    </row>
    <row r="2482" spans="2:7" customFormat="1" ht="14.5" hidden="1" x14ac:dyDescent="0.35">
      <c r="B2482" s="8" t="s">
        <v>1740</v>
      </c>
      <c r="C2482" s="8" t="s">
        <v>945</v>
      </c>
      <c r="D2482" s="8" t="s">
        <v>2850</v>
      </c>
      <c r="E2482" s="12" t="s">
        <v>218</v>
      </c>
      <c r="F2482" s="69"/>
      <c r="G2482" s="71">
        <v>3500</v>
      </c>
    </row>
    <row r="2483" spans="2:7" customFormat="1" ht="14.5" hidden="1" x14ac:dyDescent="0.35">
      <c r="B2483" s="8" t="s">
        <v>1740</v>
      </c>
      <c r="C2483" s="8" t="s">
        <v>948</v>
      </c>
      <c r="D2483" s="8" t="s">
        <v>2851</v>
      </c>
      <c r="E2483" s="12" t="s">
        <v>218</v>
      </c>
      <c r="F2483" s="69"/>
      <c r="G2483" s="71">
        <v>3500</v>
      </c>
    </row>
    <row r="2484" spans="2:7" customFormat="1" ht="14.5" hidden="1" x14ac:dyDescent="0.35">
      <c r="B2484" s="8" t="s">
        <v>1740</v>
      </c>
      <c r="C2484" s="8" t="s">
        <v>948</v>
      </c>
      <c r="D2484" s="8" t="s">
        <v>2852</v>
      </c>
      <c r="E2484" s="12" t="s">
        <v>218</v>
      </c>
      <c r="F2484" s="69"/>
      <c r="G2484" s="71">
        <v>3500</v>
      </c>
    </row>
    <row r="2485" spans="2:7" customFormat="1" ht="14.5" hidden="1" x14ac:dyDescent="0.35">
      <c r="B2485" s="8" t="s">
        <v>1740</v>
      </c>
      <c r="C2485" s="8" t="s">
        <v>962</v>
      </c>
      <c r="D2485" s="8" t="s">
        <v>2853</v>
      </c>
      <c r="E2485" s="12" t="s">
        <v>218</v>
      </c>
      <c r="F2485" s="69"/>
      <c r="G2485" s="71">
        <v>3500</v>
      </c>
    </row>
    <row r="2486" spans="2:7" customFormat="1" ht="14.5" hidden="1" x14ac:dyDescent="0.35">
      <c r="B2486" s="8" t="s">
        <v>1740</v>
      </c>
      <c r="C2486" s="8" t="s">
        <v>948</v>
      </c>
      <c r="D2486" s="8" t="s">
        <v>2854</v>
      </c>
      <c r="E2486" s="12" t="s">
        <v>218</v>
      </c>
      <c r="F2486" s="69"/>
      <c r="G2486" s="71">
        <v>3500</v>
      </c>
    </row>
    <row r="2487" spans="2:7" customFormat="1" ht="14.5" hidden="1" x14ac:dyDescent="0.35">
      <c r="B2487" s="8" t="s">
        <v>1740</v>
      </c>
      <c r="C2487" s="8" t="s">
        <v>946</v>
      </c>
      <c r="D2487" s="8" t="s">
        <v>2855</v>
      </c>
      <c r="E2487" s="12" t="s">
        <v>218</v>
      </c>
      <c r="F2487" s="69"/>
      <c r="G2487" s="71">
        <v>3500</v>
      </c>
    </row>
    <row r="2488" spans="2:7" customFormat="1" ht="14.5" hidden="1" x14ac:dyDescent="0.35">
      <c r="B2488" s="8" t="s">
        <v>1740</v>
      </c>
      <c r="C2488" s="8" t="s">
        <v>953</v>
      </c>
      <c r="D2488" s="8" t="s">
        <v>2856</v>
      </c>
      <c r="E2488" s="12" t="s">
        <v>218</v>
      </c>
      <c r="F2488" s="69"/>
      <c r="G2488" s="71">
        <v>3500</v>
      </c>
    </row>
    <row r="2489" spans="2:7" customFormat="1" ht="14.5" hidden="1" x14ac:dyDescent="0.35">
      <c r="B2489" s="8" t="s">
        <v>1740</v>
      </c>
      <c r="C2489" s="8" t="s">
        <v>945</v>
      </c>
      <c r="D2489" s="8" t="s">
        <v>2857</v>
      </c>
      <c r="E2489" s="12" t="s">
        <v>218</v>
      </c>
      <c r="F2489" s="69"/>
      <c r="G2489" s="71">
        <v>3500</v>
      </c>
    </row>
    <row r="2490" spans="2:7" customFormat="1" ht="14.5" hidden="1" x14ac:dyDescent="0.35">
      <c r="B2490" s="8" t="s">
        <v>1740</v>
      </c>
      <c r="C2490" s="8" t="s">
        <v>948</v>
      </c>
      <c r="D2490" s="8" t="s">
        <v>2858</v>
      </c>
      <c r="E2490" s="12" t="s">
        <v>218</v>
      </c>
      <c r="F2490" s="69"/>
      <c r="G2490" s="71">
        <v>3500</v>
      </c>
    </row>
    <row r="2491" spans="2:7" customFormat="1" ht="14.5" hidden="1" x14ac:dyDescent="0.35">
      <c r="B2491" s="8" t="s">
        <v>1740</v>
      </c>
      <c r="C2491" s="8" t="s">
        <v>948</v>
      </c>
      <c r="D2491" s="8" t="s">
        <v>2859</v>
      </c>
      <c r="E2491" s="12" t="s">
        <v>218</v>
      </c>
      <c r="F2491" s="69"/>
      <c r="G2491" s="71">
        <v>3500</v>
      </c>
    </row>
    <row r="2492" spans="2:7" customFormat="1" ht="14.5" hidden="1" x14ac:dyDescent="0.35">
      <c r="B2492" s="8" t="s">
        <v>1740</v>
      </c>
      <c r="C2492" s="8" t="s">
        <v>951</v>
      </c>
      <c r="D2492" s="8" t="s">
        <v>2860</v>
      </c>
      <c r="E2492" s="12" t="s">
        <v>218</v>
      </c>
      <c r="F2492" s="69"/>
      <c r="G2492" s="71">
        <v>3500</v>
      </c>
    </row>
    <row r="2493" spans="2:7" customFormat="1" ht="14.5" hidden="1" x14ac:dyDescent="0.35">
      <c r="B2493" s="8" t="s">
        <v>1740</v>
      </c>
      <c r="C2493" s="8" t="s">
        <v>951</v>
      </c>
      <c r="D2493" s="8" t="s">
        <v>2861</v>
      </c>
      <c r="E2493" s="12" t="s">
        <v>218</v>
      </c>
      <c r="F2493" s="69"/>
      <c r="G2493" s="71">
        <v>48000</v>
      </c>
    </row>
    <row r="2494" spans="2:7" customFormat="1" ht="14.5" hidden="1" x14ac:dyDescent="0.35">
      <c r="B2494" s="8" t="s">
        <v>1740</v>
      </c>
      <c r="C2494" s="8" t="s">
        <v>949</v>
      </c>
      <c r="D2494" s="8" t="s">
        <v>2862</v>
      </c>
      <c r="E2494" s="12" t="s">
        <v>218</v>
      </c>
      <c r="F2494" s="69"/>
      <c r="G2494" s="71"/>
    </row>
    <row r="2495" spans="2:7" customFormat="1" ht="14.5" hidden="1" x14ac:dyDescent="0.35">
      <c r="B2495" s="8" t="s">
        <v>1740</v>
      </c>
      <c r="C2495" s="8" t="s">
        <v>948</v>
      </c>
      <c r="D2495" s="8" t="s">
        <v>2863</v>
      </c>
      <c r="E2495" s="12" t="s">
        <v>218</v>
      </c>
      <c r="F2495" s="69"/>
      <c r="G2495" s="71">
        <v>3500</v>
      </c>
    </row>
    <row r="2496" spans="2:7" customFormat="1" ht="14.5" hidden="1" x14ac:dyDescent="0.35">
      <c r="B2496" s="8" t="s">
        <v>1740</v>
      </c>
      <c r="C2496" s="8" t="s">
        <v>948</v>
      </c>
      <c r="D2496" s="8" t="s">
        <v>2864</v>
      </c>
      <c r="E2496" s="12" t="s">
        <v>218</v>
      </c>
      <c r="F2496" s="69"/>
      <c r="G2496" s="71"/>
    </row>
    <row r="2497" spans="2:7" customFormat="1" ht="14.5" hidden="1" x14ac:dyDescent="0.35">
      <c r="B2497" s="8" t="s">
        <v>1740</v>
      </c>
      <c r="C2497" s="8" t="s">
        <v>962</v>
      </c>
      <c r="D2497" s="8" t="s">
        <v>2865</v>
      </c>
      <c r="E2497" s="12" t="s">
        <v>218</v>
      </c>
      <c r="F2497" s="69"/>
      <c r="G2497" s="71">
        <v>48000</v>
      </c>
    </row>
    <row r="2498" spans="2:7" customFormat="1" ht="14.5" hidden="1" x14ac:dyDescent="0.35">
      <c r="B2498" s="8" t="s">
        <v>1740</v>
      </c>
      <c r="C2498" s="8" t="s">
        <v>946</v>
      </c>
      <c r="D2498" s="8" t="s">
        <v>2866</v>
      </c>
      <c r="E2498" s="12" t="s">
        <v>218</v>
      </c>
      <c r="F2498" s="69"/>
      <c r="G2498" s="71">
        <v>3500</v>
      </c>
    </row>
    <row r="2499" spans="2:7" customFormat="1" ht="14.5" hidden="1" x14ac:dyDescent="0.35">
      <c r="B2499" s="8" t="s">
        <v>1740</v>
      </c>
      <c r="C2499" s="8" t="s">
        <v>951</v>
      </c>
      <c r="D2499" s="8" t="s">
        <v>2867</v>
      </c>
      <c r="E2499" s="12" t="s">
        <v>218</v>
      </c>
      <c r="F2499" s="69"/>
      <c r="G2499" s="71">
        <v>3500</v>
      </c>
    </row>
    <row r="2500" spans="2:7" customFormat="1" ht="14.5" hidden="1" x14ac:dyDescent="0.35">
      <c r="B2500" s="8" t="s">
        <v>1740</v>
      </c>
      <c r="C2500" s="8" t="s">
        <v>945</v>
      </c>
      <c r="D2500" s="8" t="s">
        <v>2868</v>
      </c>
      <c r="E2500" s="12" t="s">
        <v>218</v>
      </c>
      <c r="F2500" s="69"/>
      <c r="G2500" s="71">
        <v>5000</v>
      </c>
    </row>
    <row r="2501" spans="2:7" customFormat="1" ht="14.5" hidden="1" x14ac:dyDescent="0.35">
      <c r="B2501" s="8" t="s">
        <v>1740</v>
      </c>
      <c r="C2501" s="8" t="s">
        <v>955</v>
      </c>
      <c r="D2501" s="8" t="s">
        <v>2869</v>
      </c>
      <c r="E2501" s="12" t="s">
        <v>218</v>
      </c>
      <c r="F2501" s="69"/>
      <c r="G2501" s="71">
        <v>3500</v>
      </c>
    </row>
    <row r="2502" spans="2:7" customFormat="1" ht="14.5" hidden="1" x14ac:dyDescent="0.35">
      <c r="B2502" s="8" t="s">
        <v>1740</v>
      </c>
      <c r="C2502" s="8" t="s">
        <v>955</v>
      </c>
      <c r="D2502" s="8" t="s">
        <v>2870</v>
      </c>
      <c r="E2502" s="12" t="s">
        <v>218</v>
      </c>
      <c r="F2502" s="69"/>
      <c r="G2502" s="71">
        <v>3500</v>
      </c>
    </row>
    <row r="2503" spans="2:7" customFormat="1" ht="14.5" hidden="1" x14ac:dyDescent="0.35">
      <c r="B2503" s="8" t="s">
        <v>1740</v>
      </c>
      <c r="C2503" s="8" t="s">
        <v>949</v>
      </c>
      <c r="D2503" s="8" t="s">
        <v>2871</v>
      </c>
      <c r="E2503" s="12" t="s">
        <v>218</v>
      </c>
      <c r="F2503" s="69"/>
      <c r="G2503" s="71">
        <v>3500</v>
      </c>
    </row>
    <row r="2504" spans="2:7" customFormat="1" ht="14.5" hidden="1" x14ac:dyDescent="0.35">
      <c r="B2504" s="8" t="s">
        <v>1740</v>
      </c>
      <c r="C2504" s="8" t="s">
        <v>945</v>
      </c>
      <c r="D2504" s="8" t="s">
        <v>2872</v>
      </c>
      <c r="E2504" s="12" t="s">
        <v>218</v>
      </c>
      <c r="F2504" s="69"/>
      <c r="G2504" s="71">
        <v>3500</v>
      </c>
    </row>
    <row r="2505" spans="2:7" customFormat="1" ht="14.5" hidden="1" x14ac:dyDescent="0.35">
      <c r="B2505" s="8" t="s">
        <v>1740</v>
      </c>
      <c r="C2505" s="8" t="s">
        <v>949</v>
      </c>
      <c r="D2505" s="8" t="s">
        <v>2873</v>
      </c>
      <c r="E2505" s="12" t="s">
        <v>218</v>
      </c>
      <c r="F2505" s="69"/>
      <c r="G2505" s="71">
        <v>48000</v>
      </c>
    </row>
    <row r="2506" spans="2:7" customFormat="1" ht="14.5" hidden="1" x14ac:dyDescent="0.35">
      <c r="B2506" s="8" t="s">
        <v>1740</v>
      </c>
      <c r="C2506" s="8" t="s">
        <v>948</v>
      </c>
      <c r="D2506" s="8" t="s">
        <v>2874</v>
      </c>
      <c r="E2506" s="12" t="s">
        <v>218</v>
      </c>
      <c r="F2506" s="69"/>
      <c r="G2506" s="71">
        <v>48000</v>
      </c>
    </row>
    <row r="2507" spans="2:7" customFormat="1" ht="14.5" hidden="1" x14ac:dyDescent="0.35">
      <c r="B2507" s="8" t="s">
        <v>1740</v>
      </c>
      <c r="C2507" s="8" t="s">
        <v>962</v>
      </c>
      <c r="D2507" s="8" t="s">
        <v>2875</v>
      </c>
      <c r="E2507" s="12" t="s">
        <v>218</v>
      </c>
      <c r="F2507" s="69"/>
      <c r="G2507" s="71">
        <v>3500</v>
      </c>
    </row>
    <row r="2508" spans="2:7" customFormat="1" ht="14.5" hidden="1" x14ac:dyDescent="0.35">
      <c r="B2508" s="8" t="s">
        <v>1740</v>
      </c>
      <c r="C2508" s="8" t="s">
        <v>948</v>
      </c>
      <c r="D2508" s="8" t="s">
        <v>2876</v>
      </c>
      <c r="E2508" s="12" t="s">
        <v>218</v>
      </c>
      <c r="F2508" s="69"/>
      <c r="G2508" s="71">
        <v>51500</v>
      </c>
    </row>
    <row r="2509" spans="2:7" customFormat="1" ht="14.5" hidden="1" x14ac:dyDescent="0.35">
      <c r="B2509" s="8" t="s">
        <v>1740</v>
      </c>
      <c r="C2509" s="8" t="s">
        <v>959</v>
      </c>
      <c r="D2509" s="8" t="s">
        <v>2877</v>
      </c>
      <c r="E2509" s="12" t="s">
        <v>218</v>
      </c>
      <c r="F2509" s="69"/>
      <c r="G2509" s="71">
        <v>3500</v>
      </c>
    </row>
    <row r="2510" spans="2:7" customFormat="1" ht="14.5" hidden="1" x14ac:dyDescent="0.35">
      <c r="B2510" s="8" t="s">
        <v>1740</v>
      </c>
      <c r="C2510" s="8" t="s">
        <v>951</v>
      </c>
      <c r="D2510" s="8" t="s">
        <v>2878</v>
      </c>
      <c r="E2510" s="12" t="s">
        <v>218</v>
      </c>
      <c r="F2510" s="69"/>
      <c r="G2510" s="71"/>
    </row>
    <row r="2511" spans="2:7" customFormat="1" ht="14.5" hidden="1" x14ac:dyDescent="0.35">
      <c r="B2511" s="8" t="s">
        <v>1740</v>
      </c>
      <c r="C2511" s="8" t="s">
        <v>951</v>
      </c>
      <c r="D2511" s="8" t="s">
        <v>2879</v>
      </c>
      <c r="E2511" s="12" t="s">
        <v>218</v>
      </c>
      <c r="F2511" s="69"/>
      <c r="G2511" s="71">
        <v>3500</v>
      </c>
    </row>
    <row r="2512" spans="2:7" customFormat="1" ht="14.5" hidden="1" x14ac:dyDescent="0.35">
      <c r="B2512" s="8" t="s">
        <v>1740</v>
      </c>
      <c r="C2512" s="8" t="s">
        <v>955</v>
      </c>
      <c r="D2512" s="8" t="s">
        <v>2880</v>
      </c>
      <c r="E2512" s="12" t="s">
        <v>218</v>
      </c>
      <c r="F2512" s="69"/>
      <c r="G2512" s="71">
        <v>3500</v>
      </c>
    </row>
    <row r="2513" spans="2:7" customFormat="1" ht="14.5" hidden="1" x14ac:dyDescent="0.35">
      <c r="B2513" s="8" t="s">
        <v>1740</v>
      </c>
      <c r="C2513" s="8" t="s">
        <v>946</v>
      </c>
      <c r="D2513" s="8" t="s">
        <v>2881</v>
      </c>
      <c r="E2513" s="12" t="s">
        <v>218</v>
      </c>
      <c r="F2513" s="69"/>
      <c r="G2513" s="71">
        <v>3500</v>
      </c>
    </row>
    <row r="2514" spans="2:7" customFormat="1" ht="14.5" hidden="1" x14ac:dyDescent="0.35">
      <c r="B2514" s="8" t="s">
        <v>1740</v>
      </c>
      <c r="C2514" s="8" t="s">
        <v>945</v>
      </c>
      <c r="D2514" s="8" t="s">
        <v>2882</v>
      </c>
      <c r="E2514" s="12" t="s">
        <v>218</v>
      </c>
      <c r="F2514" s="69"/>
      <c r="G2514" s="71">
        <v>3500</v>
      </c>
    </row>
    <row r="2515" spans="2:7" customFormat="1" ht="14.5" hidden="1" x14ac:dyDescent="0.35">
      <c r="B2515" s="8" t="s">
        <v>1740</v>
      </c>
      <c r="C2515" s="8" t="s">
        <v>945</v>
      </c>
      <c r="D2515" s="8" t="s">
        <v>2883</v>
      </c>
      <c r="E2515" s="12" t="s">
        <v>218</v>
      </c>
      <c r="F2515" s="69"/>
      <c r="G2515" s="71">
        <v>3500</v>
      </c>
    </row>
    <row r="2516" spans="2:7" customFormat="1" ht="14.5" hidden="1" x14ac:dyDescent="0.35">
      <c r="B2516" s="8" t="s">
        <v>1740</v>
      </c>
      <c r="C2516" s="8" t="s">
        <v>953</v>
      </c>
      <c r="D2516" s="8" t="s">
        <v>2884</v>
      </c>
      <c r="E2516" s="12" t="s">
        <v>218</v>
      </c>
      <c r="F2516" s="69"/>
      <c r="G2516" s="71">
        <v>3500</v>
      </c>
    </row>
    <row r="2517" spans="2:7" customFormat="1" ht="14.5" hidden="1" x14ac:dyDescent="0.35">
      <c r="B2517" s="8" t="s">
        <v>1740</v>
      </c>
      <c r="C2517" s="8" t="s">
        <v>948</v>
      </c>
      <c r="D2517" s="8" t="s">
        <v>2885</v>
      </c>
      <c r="E2517" s="12" t="s">
        <v>218</v>
      </c>
      <c r="F2517" s="69"/>
      <c r="G2517" s="71">
        <v>3500</v>
      </c>
    </row>
    <row r="2518" spans="2:7" customFormat="1" ht="14.5" hidden="1" x14ac:dyDescent="0.35">
      <c r="B2518" s="8" t="s">
        <v>1740</v>
      </c>
      <c r="C2518" s="8" t="s">
        <v>946</v>
      </c>
      <c r="D2518" s="8" t="s">
        <v>2886</v>
      </c>
      <c r="E2518" s="12" t="s">
        <v>218</v>
      </c>
      <c r="F2518" s="69"/>
      <c r="G2518" s="71">
        <v>3500</v>
      </c>
    </row>
    <row r="2519" spans="2:7" customFormat="1" ht="14.5" hidden="1" x14ac:dyDescent="0.35">
      <c r="B2519" s="8" t="s">
        <v>1740</v>
      </c>
      <c r="C2519" s="8" t="s">
        <v>954</v>
      </c>
      <c r="D2519" s="8" t="s">
        <v>2887</v>
      </c>
      <c r="E2519" s="12" t="s">
        <v>218</v>
      </c>
      <c r="F2519" s="69"/>
      <c r="G2519" s="71">
        <v>48000</v>
      </c>
    </row>
    <row r="2520" spans="2:7" customFormat="1" ht="14.5" hidden="1" x14ac:dyDescent="0.35">
      <c r="B2520" s="8" t="s">
        <v>1740</v>
      </c>
      <c r="C2520" s="8" t="s">
        <v>958</v>
      </c>
      <c r="D2520" s="8" t="s">
        <v>2888</v>
      </c>
      <c r="E2520" s="12" t="s">
        <v>218</v>
      </c>
      <c r="F2520" s="69"/>
      <c r="G2520" s="71">
        <v>21000</v>
      </c>
    </row>
    <row r="2521" spans="2:7" customFormat="1" ht="14.5" hidden="1" x14ac:dyDescent="0.35">
      <c r="B2521" s="8" t="s">
        <v>1740</v>
      </c>
      <c r="C2521" s="8" t="s">
        <v>964</v>
      </c>
      <c r="D2521" s="8" t="s">
        <v>2889</v>
      </c>
      <c r="E2521" s="12" t="s">
        <v>218</v>
      </c>
      <c r="F2521" s="69"/>
      <c r="G2521" s="71">
        <v>3500</v>
      </c>
    </row>
    <row r="2522" spans="2:7" customFormat="1" ht="14.5" hidden="1" x14ac:dyDescent="0.35">
      <c r="B2522" s="8" t="s">
        <v>1740</v>
      </c>
      <c r="C2522" s="8" t="s">
        <v>945</v>
      </c>
      <c r="D2522" s="8" t="s">
        <v>2890</v>
      </c>
      <c r="E2522" s="12" t="s">
        <v>218</v>
      </c>
      <c r="F2522" s="69"/>
      <c r="G2522" s="71">
        <v>48000</v>
      </c>
    </row>
    <row r="2523" spans="2:7" customFormat="1" ht="14.5" hidden="1" x14ac:dyDescent="0.35">
      <c r="B2523" s="8" t="s">
        <v>1740</v>
      </c>
      <c r="C2523" s="8" t="s">
        <v>951</v>
      </c>
      <c r="D2523" s="8" t="s">
        <v>2891</v>
      </c>
      <c r="E2523" s="12" t="s">
        <v>218</v>
      </c>
      <c r="F2523" s="69"/>
      <c r="G2523" s="71">
        <v>3500</v>
      </c>
    </row>
    <row r="2524" spans="2:7" customFormat="1" ht="14.5" hidden="1" x14ac:dyDescent="0.35">
      <c r="B2524" s="8" t="s">
        <v>1740</v>
      </c>
      <c r="C2524" s="8" t="s">
        <v>951</v>
      </c>
      <c r="D2524" s="8" t="s">
        <v>2892</v>
      </c>
      <c r="E2524" s="12" t="s">
        <v>218</v>
      </c>
      <c r="F2524" s="69"/>
      <c r="G2524" s="71">
        <v>3500</v>
      </c>
    </row>
    <row r="2525" spans="2:7" customFormat="1" ht="14.5" hidden="1" x14ac:dyDescent="0.35">
      <c r="B2525" s="8" t="s">
        <v>1740</v>
      </c>
      <c r="C2525" s="8" t="s">
        <v>951</v>
      </c>
      <c r="D2525" s="8" t="s">
        <v>2893</v>
      </c>
      <c r="E2525" s="12" t="s">
        <v>218</v>
      </c>
      <c r="F2525" s="69"/>
      <c r="G2525" s="71">
        <v>3500</v>
      </c>
    </row>
    <row r="2526" spans="2:7" customFormat="1" ht="14.5" hidden="1" x14ac:dyDescent="0.35">
      <c r="B2526" s="8" t="s">
        <v>1740</v>
      </c>
      <c r="C2526" s="8" t="s">
        <v>965</v>
      </c>
      <c r="D2526" s="8" t="s">
        <v>2894</v>
      </c>
      <c r="E2526" s="12" t="s">
        <v>218</v>
      </c>
      <c r="F2526" s="69"/>
      <c r="G2526" s="71">
        <v>3500</v>
      </c>
    </row>
    <row r="2527" spans="2:7" customFormat="1" ht="14.5" hidden="1" x14ac:dyDescent="0.35">
      <c r="B2527" s="8" t="s">
        <v>1740</v>
      </c>
      <c r="C2527" s="8" t="s">
        <v>962</v>
      </c>
      <c r="D2527" s="8" t="s">
        <v>2895</v>
      </c>
      <c r="E2527" s="12" t="s">
        <v>218</v>
      </c>
      <c r="F2527" s="69"/>
      <c r="G2527" s="71"/>
    </row>
    <row r="2528" spans="2:7" customFormat="1" ht="14.5" hidden="1" x14ac:dyDescent="0.35">
      <c r="B2528" s="8" t="s">
        <v>1740</v>
      </c>
      <c r="C2528" s="8" t="s">
        <v>962</v>
      </c>
      <c r="D2528" s="8" t="s">
        <v>2896</v>
      </c>
      <c r="E2528" s="12" t="s">
        <v>218</v>
      </c>
      <c r="F2528" s="69"/>
      <c r="G2528" s="71"/>
    </row>
    <row r="2529" spans="2:7" customFormat="1" ht="14.5" hidden="1" x14ac:dyDescent="0.35">
      <c r="B2529" s="8" t="s">
        <v>1740</v>
      </c>
      <c r="C2529" s="8" t="s">
        <v>965</v>
      </c>
      <c r="D2529" s="8" t="s">
        <v>2897</v>
      </c>
      <c r="E2529" s="12" t="s">
        <v>218</v>
      </c>
      <c r="F2529" s="69"/>
      <c r="G2529" s="71">
        <v>3500</v>
      </c>
    </row>
    <row r="2530" spans="2:7" customFormat="1" ht="14.5" hidden="1" x14ac:dyDescent="0.35">
      <c r="B2530" s="8" t="s">
        <v>1740</v>
      </c>
      <c r="C2530" s="8" t="s">
        <v>963</v>
      </c>
      <c r="D2530" s="8" t="s">
        <v>2898</v>
      </c>
      <c r="E2530" s="12" t="s">
        <v>218</v>
      </c>
      <c r="F2530" s="69"/>
      <c r="G2530" s="71">
        <v>48000</v>
      </c>
    </row>
    <row r="2531" spans="2:7" customFormat="1" ht="14.5" hidden="1" x14ac:dyDescent="0.35">
      <c r="B2531" s="8" t="s">
        <v>1740</v>
      </c>
      <c r="C2531" s="8" t="s">
        <v>952</v>
      </c>
      <c r="D2531" s="8" t="s">
        <v>2899</v>
      </c>
      <c r="E2531" s="12" t="s">
        <v>218</v>
      </c>
      <c r="F2531" s="69"/>
      <c r="G2531" s="71">
        <v>48000</v>
      </c>
    </row>
    <row r="2532" spans="2:7" customFormat="1" ht="14.5" hidden="1" x14ac:dyDescent="0.35">
      <c r="B2532" s="8" t="s">
        <v>1740</v>
      </c>
      <c r="C2532" s="8" t="s">
        <v>947</v>
      </c>
      <c r="D2532" s="8" t="s">
        <v>2900</v>
      </c>
      <c r="E2532" s="12" t="s">
        <v>218</v>
      </c>
      <c r="F2532" s="69"/>
      <c r="G2532" s="71">
        <v>3500</v>
      </c>
    </row>
    <row r="2533" spans="2:7" customFormat="1" ht="14.5" hidden="1" x14ac:dyDescent="0.35">
      <c r="B2533" s="8" t="s">
        <v>1740</v>
      </c>
      <c r="C2533" s="8" t="s">
        <v>965</v>
      </c>
      <c r="D2533" s="8" t="s">
        <v>2901</v>
      </c>
      <c r="E2533" s="12" t="s">
        <v>218</v>
      </c>
      <c r="F2533" s="69"/>
      <c r="G2533" s="71">
        <v>3500</v>
      </c>
    </row>
    <row r="2534" spans="2:7" customFormat="1" ht="14.5" hidden="1" x14ac:dyDescent="0.35">
      <c r="B2534" s="8" t="s">
        <v>1740</v>
      </c>
      <c r="C2534" s="8" t="s">
        <v>964</v>
      </c>
      <c r="D2534" s="8" t="s">
        <v>2902</v>
      </c>
      <c r="E2534" s="12" t="s">
        <v>218</v>
      </c>
      <c r="F2534" s="69"/>
      <c r="G2534" s="71">
        <v>3500</v>
      </c>
    </row>
    <row r="2535" spans="2:7" customFormat="1" ht="14.5" hidden="1" x14ac:dyDescent="0.35">
      <c r="B2535" s="8" t="s">
        <v>1740</v>
      </c>
      <c r="C2535" s="8" t="s">
        <v>965</v>
      </c>
      <c r="D2535" s="8" t="s">
        <v>2903</v>
      </c>
      <c r="E2535" s="12" t="s">
        <v>218</v>
      </c>
      <c r="F2535" s="69"/>
      <c r="G2535" s="71">
        <v>3500</v>
      </c>
    </row>
    <row r="2536" spans="2:7" customFormat="1" ht="14.5" hidden="1" x14ac:dyDescent="0.35">
      <c r="B2536" s="8" t="s">
        <v>1740</v>
      </c>
      <c r="C2536" s="8" t="s">
        <v>965</v>
      </c>
      <c r="D2536" s="8" t="s">
        <v>2904</v>
      </c>
      <c r="E2536" s="12" t="s">
        <v>218</v>
      </c>
      <c r="F2536" s="69"/>
      <c r="G2536" s="71">
        <v>3500</v>
      </c>
    </row>
    <row r="2537" spans="2:7" customFormat="1" ht="14.5" hidden="1" x14ac:dyDescent="0.35">
      <c r="B2537" s="8" t="s">
        <v>1740</v>
      </c>
      <c r="C2537" s="8" t="s">
        <v>959</v>
      </c>
      <c r="D2537" s="8" t="s">
        <v>2905</v>
      </c>
      <c r="E2537" s="12" t="s">
        <v>218</v>
      </c>
      <c r="F2537" s="69"/>
      <c r="G2537" s="71">
        <v>3500</v>
      </c>
    </row>
    <row r="2538" spans="2:7" customFormat="1" ht="14.5" hidden="1" x14ac:dyDescent="0.35">
      <c r="B2538" s="8" t="s">
        <v>1740</v>
      </c>
      <c r="C2538" s="8" t="s">
        <v>951</v>
      </c>
      <c r="D2538" s="8" t="s">
        <v>2906</v>
      </c>
      <c r="E2538" s="12" t="s">
        <v>218</v>
      </c>
      <c r="F2538" s="69"/>
      <c r="G2538" s="71">
        <v>3500</v>
      </c>
    </row>
    <row r="2539" spans="2:7" customFormat="1" ht="14.5" hidden="1" x14ac:dyDescent="0.35">
      <c r="B2539" s="8" t="s">
        <v>1740</v>
      </c>
      <c r="C2539" s="8" t="s">
        <v>965</v>
      </c>
      <c r="D2539" s="8" t="s">
        <v>2907</v>
      </c>
      <c r="E2539" s="12" t="s">
        <v>218</v>
      </c>
      <c r="F2539" s="69"/>
      <c r="G2539" s="71">
        <v>3500</v>
      </c>
    </row>
    <row r="2540" spans="2:7" customFormat="1" ht="14.5" hidden="1" x14ac:dyDescent="0.35">
      <c r="B2540" s="8" t="s">
        <v>1740</v>
      </c>
      <c r="C2540" s="8" t="s">
        <v>962</v>
      </c>
      <c r="D2540" s="8" t="s">
        <v>2908</v>
      </c>
      <c r="E2540" s="12" t="s">
        <v>218</v>
      </c>
      <c r="F2540" s="69"/>
      <c r="G2540" s="71">
        <v>48000</v>
      </c>
    </row>
    <row r="2541" spans="2:7" customFormat="1" ht="14.5" hidden="1" x14ac:dyDescent="0.35">
      <c r="B2541" s="8" t="s">
        <v>1740</v>
      </c>
      <c r="C2541" s="8" t="s">
        <v>951</v>
      </c>
      <c r="D2541" s="8" t="s">
        <v>2909</v>
      </c>
      <c r="E2541" s="12" t="s">
        <v>218</v>
      </c>
      <c r="F2541" s="69"/>
      <c r="G2541" s="71">
        <v>21000</v>
      </c>
    </row>
    <row r="2542" spans="2:7" customFormat="1" ht="14.5" hidden="1" x14ac:dyDescent="0.35">
      <c r="B2542" s="8" t="s">
        <v>1740</v>
      </c>
      <c r="C2542" s="8" t="s">
        <v>951</v>
      </c>
      <c r="D2542" s="8" t="s">
        <v>2910</v>
      </c>
      <c r="E2542" s="12" t="s">
        <v>218</v>
      </c>
      <c r="F2542" s="69"/>
      <c r="G2542" s="71">
        <v>3500</v>
      </c>
    </row>
    <row r="2543" spans="2:7" customFormat="1" ht="14.5" hidden="1" x14ac:dyDescent="0.35">
      <c r="B2543" s="8" t="s">
        <v>1740</v>
      </c>
      <c r="C2543" s="8" t="s">
        <v>1348</v>
      </c>
      <c r="D2543" s="8" t="s">
        <v>2911</v>
      </c>
      <c r="E2543" s="12" t="s">
        <v>218</v>
      </c>
      <c r="F2543" s="69"/>
      <c r="G2543" s="71">
        <v>1500</v>
      </c>
    </row>
    <row r="2544" spans="2:7" customFormat="1" ht="14.5" hidden="1" x14ac:dyDescent="0.35">
      <c r="B2544" s="8" t="s">
        <v>1740</v>
      </c>
      <c r="C2544" s="8" t="s">
        <v>1348</v>
      </c>
      <c r="D2544" s="8" t="s">
        <v>2912</v>
      </c>
      <c r="E2544" s="12" t="s">
        <v>218</v>
      </c>
      <c r="F2544" s="69"/>
      <c r="G2544" s="71">
        <v>1500</v>
      </c>
    </row>
    <row r="2545" spans="2:7" customFormat="1" ht="14.5" hidden="1" x14ac:dyDescent="0.35">
      <c r="B2545" s="8" t="s">
        <v>1740</v>
      </c>
      <c r="C2545" s="8" t="s">
        <v>1348</v>
      </c>
      <c r="D2545" s="8" t="s">
        <v>2913</v>
      </c>
      <c r="E2545" s="12" t="s">
        <v>218</v>
      </c>
      <c r="F2545" s="69"/>
      <c r="G2545" s="71">
        <v>1500</v>
      </c>
    </row>
    <row r="2546" spans="2:7" customFormat="1" ht="14.5" hidden="1" x14ac:dyDescent="0.35">
      <c r="B2546" s="8" t="s">
        <v>1740</v>
      </c>
      <c r="C2546" s="8" t="s">
        <v>1348</v>
      </c>
      <c r="D2546" s="8" t="s">
        <v>2914</v>
      </c>
      <c r="E2546" s="12" t="s">
        <v>218</v>
      </c>
      <c r="F2546" s="69"/>
      <c r="G2546" s="71">
        <v>1500</v>
      </c>
    </row>
    <row r="2547" spans="2:7" customFormat="1" ht="14.5" hidden="1" x14ac:dyDescent="0.35">
      <c r="B2547" s="8" t="s">
        <v>1740</v>
      </c>
      <c r="C2547" s="8" t="s">
        <v>1348</v>
      </c>
      <c r="D2547" s="8" t="s">
        <v>2915</v>
      </c>
      <c r="E2547" s="12" t="s">
        <v>218</v>
      </c>
      <c r="F2547" s="69"/>
      <c r="G2547" s="71">
        <v>1500</v>
      </c>
    </row>
    <row r="2548" spans="2:7" customFormat="1" ht="14.5" hidden="1" x14ac:dyDescent="0.35">
      <c r="B2548" s="8" t="s">
        <v>1740</v>
      </c>
      <c r="C2548" s="8" t="s">
        <v>1348</v>
      </c>
      <c r="D2548" s="8" t="s">
        <v>2916</v>
      </c>
      <c r="E2548" s="12" t="s">
        <v>218</v>
      </c>
      <c r="F2548" s="69"/>
      <c r="G2548" s="71">
        <v>1500</v>
      </c>
    </row>
    <row r="2549" spans="2:7" customFormat="1" ht="14.5" hidden="1" x14ac:dyDescent="0.35">
      <c r="B2549" s="8" t="s">
        <v>1740</v>
      </c>
      <c r="C2549" s="8" t="s">
        <v>1348</v>
      </c>
      <c r="D2549" s="8" t="s">
        <v>2917</v>
      </c>
      <c r="E2549" s="12" t="s">
        <v>218</v>
      </c>
      <c r="F2549" s="69"/>
      <c r="G2549" s="71">
        <v>1500</v>
      </c>
    </row>
    <row r="2550" spans="2:7" customFormat="1" ht="14.5" hidden="1" x14ac:dyDescent="0.35">
      <c r="B2550" s="8" t="s">
        <v>1740</v>
      </c>
      <c r="C2550" s="8" t="s">
        <v>1348</v>
      </c>
      <c r="D2550" s="8" t="s">
        <v>2918</v>
      </c>
      <c r="E2550" s="12" t="s">
        <v>218</v>
      </c>
      <c r="F2550" s="69"/>
      <c r="G2550" s="71">
        <v>1500</v>
      </c>
    </row>
    <row r="2551" spans="2:7" customFormat="1" ht="14.5" hidden="1" x14ac:dyDescent="0.35">
      <c r="B2551" s="8" t="s">
        <v>1740</v>
      </c>
      <c r="C2551" s="8" t="s">
        <v>1348</v>
      </c>
      <c r="D2551" s="8" t="s">
        <v>2919</v>
      </c>
      <c r="E2551" s="12" t="s">
        <v>218</v>
      </c>
      <c r="F2551" s="69"/>
      <c r="G2551" s="71">
        <v>1500</v>
      </c>
    </row>
    <row r="2552" spans="2:7" x14ac:dyDescent="0.3">
      <c r="E2552" s="37" t="s">
        <v>1396</v>
      </c>
      <c r="F2552" s="38">
        <f>SUM(F7:F2551)</f>
        <v>110431403.94270861</v>
      </c>
      <c r="G2552" s="38">
        <f>SUM(G7:G2551)</f>
        <v>305929709.59639788</v>
      </c>
    </row>
  </sheetData>
  <autoFilter ref="A6:AJ2552" xr:uid="{58140B83-6F0E-4747-9C4D-E5B33677454A}">
    <filterColumn colId="5">
      <filters>
        <filter val="USD 110.431.403,94"/>
        <filter val="USD 110.687,04"/>
        <filter val="USD 124.343,52"/>
        <filter val="USD 150.687,04"/>
        <filter val="USD 21.870"/>
        <filter val="USD 21.870,49"/>
        <filter val="USD 26.343,52"/>
        <filter val="USD 300.000,00"/>
        <filter val="USD 4.285.143,64"/>
        <filter val="USD 429.943,07"/>
        <filter val="USD 55.517.799,96"/>
        <filter val="USD 58.000,00"/>
        <filter val="USD 58.001,00"/>
        <filter val="USD 6.969.887,11"/>
        <filter val="USD 84.343,52"/>
        <filter val="USD 98.000,00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6"/>
  <sheetViews>
    <sheetView workbookViewId="0">
      <selection activeCell="E3" sqref="E3"/>
    </sheetView>
  </sheetViews>
  <sheetFormatPr baseColWidth="10" defaultRowHeight="14.5" x14ac:dyDescent="0.35"/>
  <cols>
    <col min="2" max="3" width="13.6328125" bestFit="1" customWidth="1"/>
    <col min="5" max="5" width="13.6328125" bestFit="1" customWidth="1"/>
  </cols>
  <sheetData>
    <row r="2" spans="2:8" x14ac:dyDescent="0.35">
      <c r="B2" t="s">
        <v>1394</v>
      </c>
      <c r="C2" t="s">
        <v>1395</v>
      </c>
      <c r="E2" t="s">
        <v>1396</v>
      </c>
      <c r="G2" t="s">
        <v>1398</v>
      </c>
      <c r="H2" t="s">
        <v>1397</v>
      </c>
    </row>
    <row r="3" spans="2:8" x14ac:dyDescent="0.35">
      <c r="B3" s="4">
        <f>SUM('ANEXO EDIFICIO+INSTALACIONES'!F7:F1369)</f>
        <v>110431403.94270861</v>
      </c>
      <c r="C3" s="4">
        <f>SUM('ANEXO EDIFICIO+INSTALACIONES'!G7:G1369)</f>
        <v>286840997.96639788</v>
      </c>
      <c r="E3" s="4">
        <f>SUM(B3:C3)</f>
        <v>397272401.90910649</v>
      </c>
      <c r="G3">
        <f>0.5/1000</f>
        <v>5.0000000000000001E-4</v>
      </c>
      <c r="H3" s="4">
        <f>E3*G3</f>
        <v>198636.20095455326</v>
      </c>
    </row>
    <row r="5" spans="2:8" x14ac:dyDescent="0.35">
      <c r="G5">
        <f>(0.5*100)/0.55</f>
        <v>90.909090909090907</v>
      </c>
    </row>
    <row r="6" spans="2:8" x14ac:dyDescent="0.35">
      <c r="F6" t="s">
        <v>1399</v>
      </c>
      <c r="G6">
        <f>0.5/0.55</f>
        <v>0.90909090909090906</v>
      </c>
      <c r="H6" s="5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4:H100"/>
  <sheetViews>
    <sheetView showGridLines="0" topLeftCell="A82" zoomScaleNormal="100" workbookViewId="0">
      <selection activeCell="H98" sqref="H98"/>
    </sheetView>
  </sheetViews>
  <sheetFormatPr baseColWidth="10" defaultRowHeight="14.5" x14ac:dyDescent="0.35"/>
  <cols>
    <col min="1" max="1" width="3.6328125" style="19" customWidth="1"/>
    <col min="2" max="2" width="9" style="20" customWidth="1"/>
    <col min="3" max="3" width="27.90625" style="19" bestFit="1" customWidth="1"/>
    <col min="4" max="4" width="27.453125" style="19" bestFit="1" customWidth="1"/>
    <col min="5" max="5" width="14.36328125" style="19" bestFit="1" customWidth="1"/>
    <col min="6" max="6" width="23.36328125" style="20" bestFit="1" customWidth="1"/>
    <col min="7" max="7" width="16.90625" style="19" customWidth="1"/>
    <col min="8" max="8" width="21.6328125" style="19" bestFit="1" customWidth="1"/>
    <col min="9" max="9" width="132.54296875" style="19" bestFit="1" customWidth="1"/>
    <col min="10" max="251" width="11.453125" style="19"/>
    <col min="252" max="252" width="54" style="19" bestFit="1" customWidth="1"/>
    <col min="253" max="253" width="27.90625" style="19" bestFit="1" customWidth="1"/>
    <col min="254" max="254" width="27.453125" style="19" bestFit="1" customWidth="1"/>
    <col min="255" max="255" width="14.36328125" style="19" bestFit="1" customWidth="1"/>
    <col min="256" max="256" width="23.36328125" style="19" bestFit="1" customWidth="1"/>
    <col min="257" max="257" width="16.90625" style="19" customWidth="1"/>
    <col min="258" max="258" width="21.6328125" style="19" bestFit="1" customWidth="1"/>
    <col min="259" max="259" width="102.90625" style="19" bestFit="1" customWidth="1"/>
    <col min="260" max="260" width="18.54296875" style="19" customWidth="1"/>
    <col min="261" max="263" width="11.453125" style="19" customWidth="1"/>
    <col min="264" max="264" width="61.453125" style="19" bestFit="1" customWidth="1"/>
    <col min="265" max="265" width="132.54296875" style="19" bestFit="1" customWidth="1"/>
    <col min="266" max="507" width="11.453125" style="19"/>
    <col min="508" max="508" width="54" style="19" bestFit="1" customWidth="1"/>
    <col min="509" max="509" width="27.90625" style="19" bestFit="1" customWidth="1"/>
    <col min="510" max="510" width="27.453125" style="19" bestFit="1" customWidth="1"/>
    <col min="511" max="511" width="14.36328125" style="19" bestFit="1" customWidth="1"/>
    <col min="512" max="512" width="23.36328125" style="19" bestFit="1" customWidth="1"/>
    <col min="513" max="513" width="16.90625" style="19" customWidth="1"/>
    <col min="514" max="514" width="21.6328125" style="19" bestFit="1" customWidth="1"/>
    <col min="515" max="515" width="102.90625" style="19" bestFit="1" customWidth="1"/>
    <col min="516" max="516" width="18.54296875" style="19" customWidth="1"/>
    <col min="517" max="519" width="11.453125" style="19" customWidth="1"/>
    <col min="520" max="520" width="61.453125" style="19" bestFit="1" customWidth="1"/>
    <col min="521" max="521" width="132.54296875" style="19" bestFit="1" customWidth="1"/>
    <col min="522" max="763" width="11.453125" style="19"/>
    <col min="764" max="764" width="54" style="19" bestFit="1" customWidth="1"/>
    <col min="765" max="765" width="27.90625" style="19" bestFit="1" customWidth="1"/>
    <col min="766" max="766" width="27.453125" style="19" bestFit="1" customWidth="1"/>
    <col min="767" max="767" width="14.36328125" style="19" bestFit="1" customWidth="1"/>
    <col min="768" max="768" width="23.36328125" style="19" bestFit="1" customWidth="1"/>
    <col min="769" max="769" width="16.90625" style="19" customWidth="1"/>
    <col min="770" max="770" width="21.6328125" style="19" bestFit="1" customWidth="1"/>
    <col min="771" max="771" width="102.90625" style="19" bestFit="1" customWidth="1"/>
    <col min="772" max="772" width="18.54296875" style="19" customWidth="1"/>
    <col min="773" max="775" width="11.453125" style="19" customWidth="1"/>
    <col min="776" max="776" width="61.453125" style="19" bestFit="1" customWidth="1"/>
    <col min="777" max="777" width="132.54296875" style="19" bestFit="1" customWidth="1"/>
    <col min="778" max="1019" width="11.453125" style="19"/>
    <col min="1020" max="1020" width="54" style="19" bestFit="1" customWidth="1"/>
    <col min="1021" max="1021" width="27.90625" style="19" bestFit="1" customWidth="1"/>
    <col min="1022" max="1022" width="27.453125" style="19" bestFit="1" customWidth="1"/>
    <col min="1023" max="1023" width="14.36328125" style="19" bestFit="1" customWidth="1"/>
    <col min="1024" max="1024" width="23.36328125" style="19" bestFit="1" customWidth="1"/>
    <col min="1025" max="1025" width="16.90625" style="19" customWidth="1"/>
    <col min="1026" max="1026" width="21.6328125" style="19" bestFit="1" customWidth="1"/>
    <col min="1027" max="1027" width="102.90625" style="19" bestFit="1" customWidth="1"/>
    <col min="1028" max="1028" width="18.54296875" style="19" customWidth="1"/>
    <col min="1029" max="1031" width="11.453125" style="19" customWidth="1"/>
    <col min="1032" max="1032" width="61.453125" style="19" bestFit="1" customWidth="1"/>
    <col min="1033" max="1033" width="132.54296875" style="19" bestFit="1" customWidth="1"/>
    <col min="1034" max="1275" width="11.453125" style="19"/>
    <col min="1276" max="1276" width="54" style="19" bestFit="1" customWidth="1"/>
    <col min="1277" max="1277" width="27.90625" style="19" bestFit="1" customWidth="1"/>
    <col min="1278" max="1278" width="27.453125" style="19" bestFit="1" customWidth="1"/>
    <col min="1279" max="1279" width="14.36328125" style="19" bestFit="1" customWidth="1"/>
    <col min="1280" max="1280" width="23.36328125" style="19" bestFit="1" customWidth="1"/>
    <col min="1281" max="1281" width="16.90625" style="19" customWidth="1"/>
    <col min="1282" max="1282" width="21.6328125" style="19" bestFit="1" customWidth="1"/>
    <col min="1283" max="1283" width="102.90625" style="19" bestFit="1" customWidth="1"/>
    <col min="1284" max="1284" width="18.54296875" style="19" customWidth="1"/>
    <col min="1285" max="1287" width="11.453125" style="19" customWidth="1"/>
    <col min="1288" max="1288" width="61.453125" style="19" bestFit="1" customWidth="1"/>
    <col min="1289" max="1289" width="132.54296875" style="19" bestFit="1" customWidth="1"/>
    <col min="1290" max="1531" width="11.453125" style="19"/>
    <col min="1532" max="1532" width="54" style="19" bestFit="1" customWidth="1"/>
    <col min="1533" max="1533" width="27.90625" style="19" bestFit="1" customWidth="1"/>
    <col min="1534" max="1534" width="27.453125" style="19" bestFit="1" customWidth="1"/>
    <col min="1535" max="1535" width="14.36328125" style="19" bestFit="1" customWidth="1"/>
    <col min="1536" max="1536" width="23.36328125" style="19" bestFit="1" customWidth="1"/>
    <col min="1537" max="1537" width="16.90625" style="19" customWidth="1"/>
    <col min="1538" max="1538" width="21.6328125" style="19" bestFit="1" customWidth="1"/>
    <col min="1539" max="1539" width="102.90625" style="19" bestFit="1" customWidth="1"/>
    <col min="1540" max="1540" width="18.54296875" style="19" customWidth="1"/>
    <col min="1541" max="1543" width="11.453125" style="19" customWidth="1"/>
    <col min="1544" max="1544" width="61.453125" style="19" bestFit="1" customWidth="1"/>
    <col min="1545" max="1545" width="132.54296875" style="19" bestFit="1" customWidth="1"/>
    <col min="1546" max="1787" width="11.453125" style="19"/>
    <col min="1788" max="1788" width="54" style="19" bestFit="1" customWidth="1"/>
    <col min="1789" max="1789" width="27.90625" style="19" bestFit="1" customWidth="1"/>
    <col min="1790" max="1790" width="27.453125" style="19" bestFit="1" customWidth="1"/>
    <col min="1791" max="1791" width="14.36328125" style="19" bestFit="1" customWidth="1"/>
    <col min="1792" max="1792" width="23.36328125" style="19" bestFit="1" customWidth="1"/>
    <col min="1793" max="1793" width="16.90625" style="19" customWidth="1"/>
    <col min="1794" max="1794" width="21.6328125" style="19" bestFit="1" customWidth="1"/>
    <col min="1795" max="1795" width="102.90625" style="19" bestFit="1" customWidth="1"/>
    <col min="1796" max="1796" width="18.54296875" style="19" customWidth="1"/>
    <col min="1797" max="1799" width="11.453125" style="19" customWidth="1"/>
    <col min="1800" max="1800" width="61.453125" style="19" bestFit="1" customWidth="1"/>
    <col min="1801" max="1801" width="132.54296875" style="19" bestFit="1" customWidth="1"/>
    <col min="1802" max="2043" width="11.453125" style="19"/>
    <col min="2044" max="2044" width="54" style="19" bestFit="1" customWidth="1"/>
    <col min="2045" max="2045" width="27.90625" style="19" bestFit="1" customWidth="1"/>
    <col min="2046" max="2046" width="27.453125" style="19" bestFit="1" customWidth="1"/>
    <col min="2047" max="2047" width="14.36328125" style="19" bestFit="1" customWidth="1"/>
    <col min="2048" max="2048" width="23.36328125" style="19" bestFit="1" customWidth="1"/>
    <col min="2049" max="2049" width="16.90625" style="19" customWidth="1"/>
    <col min="2050" max="2050" width="21.6328125" style="19" bestFit="1" customWidth="1"/>
    <col min="2051" max="2051" width="102.90625" style="19" bestFit="1" customWidth="1"/>
    <col min="2052" max="2052" width="18.54296875" style="19" customWidth="1"/>
    <col min="2053" max="2055" width="11.453125" style="19" customWidth="1"/>
    <col min="2056" max="2056" width="61.453125" style="19" bestFit="1" customWidth="1"/>
    <col min="2057" max="2057" width="132.54296875" style="19" bestFit="1" customWidth="1"/>
    <col min="2058" max="2299" width="11.453125" style="19"/>
    <col min="2300" max="2300" width="54" style="19" bestFit="1" customWidth="1"/>
    <col min="2301" max="2301" width="27.90625" style="19" bestFit="1" customWidth="1"/>
    <col min="2302" max="2302" width="27.453125" style="19" bestFit="1" customWidth="1"/>
    <col min="2303" max="2303" width="14.36328125" style="19" bestFit="1" customWidth="1"/>
    <col min="2304" max="2304" width="23.36328125" style="19" bestFit="1" customWidth="1"/>
    <col min="2305" max="2305" width="16.90625" style="19" customWidth="1"/>
    <col min="2306" max="2306" width="21.6328125" style="19" bestFit="1" customWidth="1"/>
    <col min="2307" max="2307" width="102.90625" style="19" bestFit="1" customWidth="1"/>
    <col min="2308" max="2308" width="18.54296875" style="19" customWidth="1"/>
    <col min="2309" max="2311" width="11.453125" style="19" customWidth="1"/>
    <col min="2312" max="2312" width="61.453125" style="19" bestFit="1" customWidth="1"/>
    <col min="2313" max="2313" width="132.54296875" style="19" bestFit="1" customWidth="1"/>
    <col min="2314" max="2555" width="11.453125" style="19"/>
    <col min="2556" max="2556" width="54" style="19" bestFit="1" customWidth="1"/>
    <col min="2557" max="2557" width="27.90625" style="19" bestFit="1" customWidth="1"/>
    <col min="2558" max="2558" width="27.453125" style="19" bestFit="1" customWidth="1"/>
    <col min="2559" max="2559" width="14.36328125" style="19" bestFit="1" customWidth="1"/>
    <col min="2560" max="2560" width="23.36328125" style="19" bestFit="1" customWidth="1"/>
    <col min="2561" max="2561" width="16.90625" style="19" customWidth="1"/>
    <col min="2562" max="2562" width="21.6328125" style="19" bestFit="1" customWidth="1"/>
    <col min="2563" max="2563" width="102.90625" style="19" bestFit="1" customWidth="1"/>
    <col min="2564" max="2564" width="18.54296875" style="19" customWidth="1"/>
    <col min="2565" max="2567" width="11.453125" style="19" customWidth="1"/>
    <col min="2568" max="2568" width="61.453125" style="19" bestFit="1" customWidth="1"/>
    <col min="2569" max="2569" width="132.54296875" style="19" bestFit="1" customWidth="1"/>
    <col min="2570" max="2811" width="11.453125" style="19"/>
    <col min="2812" max="2812" width="54" style="19" bestFit="1" customWidth="1"/>
    <col min="2813" max="2813" width="27.90625" style="19" bestFit="1" customWidth="1"/>
    <col min="2814" max="2814" width="27.453125" style="19" bestFit="1" customWidth="1"/>
    <col min="2815" max="2815" width="14.36328125" style="19" bestFit="1" customWidth="1"/>
    <col min="2816" max="2816" width="23.36328125" style="19" bestFit="1" customWidth="1"/>
    <col min="2817" max="2817" width="16.90625" style="19" customWidth="1"/>
    <col min="2818" max="2818" width="21.6328125" style="19" bestFit="1" customWidth="1"/>
    <col min="2819" max="2819" width="102.90625" style="19" bestFit="1" customWidth="1"/>
    <col min="2820" max="2820" width="18.54296875" style="19" customWidth="1"/>
    <col min="2821" max="2823" width="11.453125" style="19" customWidth="1"/>
    <col min="2824" max="2824" width="61.453125" style="19" bestFit="1" customWidth="1"/>
    <col min="2825" max="2825" width="132.54296875" style="19" bestFit="1" customWidth="1"/>
    <col min="2826" max="3067" width="11.453125" style="19"/>
    <col min="3068" max="3068" width="54" style="19" bestFit="1" customWidth="1"/>
    <col min="3069" max="3069" width="27.90625" style="19" bestFit="1" customWidth="1"/>
    <col min="3070" max="3070" width="27.453125" style="19" bestFit="1" customWidth="1"/>
    <col min="3071" max="3071" width="14.36328125" style="19" bestFit="1" customWidth="1"/>
    <col min="3072" max="3072" width="23.36328125" style="19" bestFit="1" customWidth="1"/>
    <col min="3073" max="3073" width="16.90625" style="19" customWidth="1"/>
    <col min="3074" max="3074" width="21.6328125" style="19" bestFit="1" customWidth="1"/>
    <col min="3075" max="3075" width="102.90625" style="19" bestFit="1" customWidth="1"/>
    <col min="3076" max="3076" width="18.54296875" style="19" customWidth="1"/>
    <col min="3077" max="3079" width="11.453125" style="19" customWidth="1"/>
    <col min="3080" max="3080" width="61.453125" style="19" bestFit="1" customWidth="1"/>
    <col min="3081" max="3081" width="132.54296875" style="19" bestFit="1" customWidth="1"/>
    <col min="3082" max="3323" width="11.453125" style="19"/>
    <col min="3324" max="3324" width="54" style="19" bestFit="1" customWidth="1"/>
    <col min="3325" max="3325" width="27.90625" style="19" bestFit="1" customWidth="1"/>
    <col min="3326" max="3326" width="27.453125" style="19" bestFit="1" customWidth="1"/>
    <col min="3327" max="3327" width="14.36328125" style="19" bestFit="1" customWidth="1"/>
    <col min="3328" max="3328" width="23.36328125" style="19" bestFit="1" customWidth="1"/>
    <col min="3329" max="3329" width="16.90625" style="19" customWidth="1"/>
    <col min="3330" max="3330" width="21.6328125" style="19" bestFit="1" customWidth="1"/>
    <col min="3331" max="3331" width="102.90625" style="19" bestFit="1" customWidth="1"/>
    <col min="3332" max="3332" width="18.54296875" style="19" customWidth="1"/>
    <col min="3333" max="3335" width="11.453125" style="19" customWidth="1"/>
    <col min="3336" max="3336" width="61.453125" style="19" bestFit="1" customWidth="1"/>
    <col min="3337" max="3337" width="132.54296875" style="19" bestFit="1" customWidth="1"/>
    <col min="3338" max="3579" width="11.453125" style="19"/>
    <col min="3580" max="3580" width="54" style="19" bestFit="1" customWidth="1"/>
    <col min="3581" max="3581" width="27.90625" style="19" bestFit="1" customWidth="1"/>
    <col min="3582" max="3582" width="27.453125" style="19" bestFit="1" customWidth="1"/>
    <col min="3583" max="3583" width="14.36328125" style="19" bestFit="1" customWidth="1"/>
    <col min="3584" max="3584" width="23.36328125" style="19" bestFit="1" customWidth="1"/>
    <col min="3585" max="3585" width="16.90625" style="19" customWidth="1"/>
    <col min="3586" max="3586" width="21.6328125" style="19" bestFit="1" customWidth="1"/>
    <col min="3587" max="3587" width="102.90625" style="19" bestFit="1" customWidth="1"/>
    <col min="3588" max="3588" width="18.54296875" style="19" customWidth="1"/>
    <col min="3589" max="3591" width="11.453125" style="19" customWidth="1"/>
    <col min="3592" max="3592" width="61.453125" style="19" bestFit="1" customWidth="1"/>
    <col min="3593" max="3593" width="132.54296875" style="19" bestFit="1" customWidth="1"/>
    <col min="3594" max="3835" width="11.453125" style="19"/>
    <col min="3836" max="3836" width="54" style="19" bestFit="1" customWidth="1"/>
    <col min="3837" max="3837" width="27.90625" style="19" bestFit="1" customWidth="1"/>
    <col min="3838" max="3838" width="27.453125" style="19" bestFit="1" customWidth="1"/>
    <col min="3839" max="3839" width="14.36328125" style="19" bestFit="1" customWidth="1"/>
    <col min="3840" max="3840" width="23.36328125" style="19" bestFit="1" customWidth="1"/>
    <col min="3841" max="3841" width="16.90625" style="19" customWidth="1"/>
    <col min="3842" max="3842" width="21.6328125" style="19" bestFit="1" customWidth="1"/>
    <col min="3843" max="3843" width="102.90625" style="19" bestFit="1" customWidth="1"/>
    <col min="3844" max="3844" width="18.54296875" style="19" customWidth="1"/>
    <col min="3845" max="3847" width="11.453125" style="19" customWidth="1"/>
    <col min="3848" max="3848" width="61.453125" style="19" bestFit="1" customWidth="1"/>
    <col min="3849" max="3849" width="132.54296875" style="19" bestFit="1" customWidth="1"/>
    <col min="3850" max="4091" width="11.453125" style="19"/>
    <col min="4092" max="4092" width="54" style="19" bestFit="1" customWidth="1"/>
    <col min="4093" max="4093" width="27.90625" style="19" bestFit="1" customWidth="1"/>
    <col min="4094" max="4094" width="27.453125" style="19" bestFit="1" customWidth="1"/>
    <col min="4095" max="4095" width="14.36328125" style="19" bestFit="1" customWidth="1"/>
    <col min="4096" max="4096" width="23.36328125" style="19" bestFit="1" customWidth="1"/>
    <col min="4097" max="4097" width="16.90625" style="19" customWidth="1"/>
    <col min="4098" max="4098" width="21.6328125" style="19" bestFit="1" customWidth="1"/>
    <col min="4099" max="4099" width="102.90625" style="19" bestFit="1" customWidth="1"/>
    <col min="4100" max="4100" width="18.54296875" style="19" customWidth="1"/>
    <col min="4101" max="4103" width="11.453125" style="19" customWidth="1"/>
    <col min="4104" max="4104" width="61.453125" style="19" bestFit="1" customWidth="1"/>
    <col min="4105" max="4105" width="132.54296875" style="19" bestFit="1" customWidth="1"/>
    <col min="4106" max="4347" width="11.453125" style="19"/>
    <col min="4348" max="4348" width="54" style="19" bestFit="1" customWidth="1"/>
    <col min="4349" max="4349" width="27.90625" style="19" bestFit="1" customWidth="1"/>
    <col min="4350" max="4350" width="27.453125" style="19" bestFit="1" customWidth="1"/>
    <col min="4351" max="4351" width="14.36328125" style="19" bestFit="1" customWidth="1"/>
    <col min="4352" max="4352" width="23.36328125" style="19" bestFit="1" customWidth="1"/>
    <col min="4353" max="4353" width="16.90625" style="19" customWidth="1"/>
    <col min="4354" max="4354" width="21.6328125" style="19" bestFit="1" customWidth="1"/>
    <col min="4355" max="4355" width="102.90625" style="19" bestFit="1" customWidth="1"/>
    <col min="4356" max="4356" width="18.54296875" style="19" customWidth="1"/>
    <col min="4357" max="4359" width="11.453125" style="19" customWidth="1"/>
    <col min="4360" max="4360" width="61.453125" style="19" bestFit="1" customWidth="1"/>
    <col min="4361" max="4361" width="132.54296875" style="19" bestFit="1" customWidth="1"/>
    <col min="4362" max="4603" width="11.453125" style="19"/>
    <col min="4604" max="4604" width="54" style="19" bestFit="1" customWidth="1"/>
    <col min="4605" max="4605" width="27.90625" style="19" bestFit="1" customWidth="1"/>
    <col min="4606" max="4606" width="27.453125" style="19" bestFit="1" customWidth="1"/>
    <col min="4607" max="4607" width="14.36328125" style="19" bestFit="1" customWidth="1"/>
    <col min="4608" max="4608" width="23.36328125" style="19" bestFit="1" customWidth="1"/>
    <col min="4609" max="4609" width="16.90625" style="19" customWidth="1"/>
    <col min="4610" max="4610" width="21.6328125" style="19" bestFit="1" customWidth="1"/>
    <col min="4611" max="4611" width="102.90625" style="19" bestFit="1" customWidth="1"/>
    <col min="4612" max="4612" width="18.54296875" style="19" customWidth="1"/>
    <col min="4613" max="4615" width="11.453125" style="19" customWidth="1"/>
    <col min="4616" max="4616" width="61.453125" style="19" bestFit="1" customWidth="1"/>
    <col min="4617" max="4617" width="132.54296875" style="19" bestFit="1" customWidth="1"/>
    <col min="4618" max="4859" width="11.453125" style="19"/>
    <col min="4860" max="4860" width="54" style="19" bestFit="1" customWidth="1"/>
    <col min="4861" max="4861" width="27.90625" style="19" bestFit="1" customWidth="1"/>
    <col min="4862" max="4862" width="27.453125" style="19" bestFit="1" customWidth="1"/>
    <col min="4863" max="4863" width="14.36328125" style="19" bestFit="1" customWidth="1"/>
    <col min="4864" max="4864" width="23.36328125" style="19" bestFit="1" customWidth="1"/>
    <col min="4865" max="4865" width="16.90625" style="19" customWidth="1"/>
    <col min="4866" max="4866" width="21.6328125" style="19" bestFit="1" customWidth="1"/>
    <col min="4867" max="4867" width="102.90625" style="19" bestFit="1" customWidth="1"/>
    <col min="4868" max="4868" width="18.54296875" style="19" customWidth="1"/>
    <col min="4869" max="4871" width="11.453125" style="19" customWidth="1"/>
    <col min="4872" max="4872" width="61.453125" style="19" bestFit="1" customWidth="1"/>
    <col min="4873" max="4873" width="132.54296875" style="19" bestFit="1" customWidth="1"/>
    <col min="4874" max="5115" width="11.453125" style="19"/>
    <col min="5116" max="5116" width="54" style="19" bestFit="1" customWidth="1"/>
    <col min="5117" max="5117" width="27.90625" style="19" bestFit="1" customWidth="1"/>
    <col min="5118" max="5118" width="27.453125" style="19" bestFit="1" customWidth="1"/>
    <col min="5119" max="5119" width="14.36328125" style="19" bestFit="1" customWidth="1"/>
    <col min="5120" max="5120" width="23.36328125" style="19" bestFit="1" customWidth="1"/>
    <col min="5121" max="5121" width="16.90625" style="19" customWidth="1"/>
    <col min="5122" max="5122" width="21.6328125" style="19" bestFit="1" customWidth="1"/>
    <col min="5123" max="5123" width="102.90625" style="19" bestFit="1" customWidth="1"/>
    <col min="5124" max="5124" width="18.54296875" style="19" customWidth="1"/>
    <col min="5125" max="5127" width="11.453125" style="19" customWidth="1"/>
    <col min="5128" max="5128" width="61.453125" style="19" bestFit="1" customWidth="1"/>
    <col min="5129" max="5129" width="132.54296875" style="19" bestFit="1" customWidth="1"/>
    <col min="5130" max="5371" width="11.453125" style="19"/>
    <col min="5372" max="5372" width="54" style="19" bestFit="1" customWidth="1"/>
    <col min="5373" max="5373" width="27.90625" style="19" bestFit="1" customWidth="1"/>
    <col min="5374" max="5374" width="27.453125" style="19" bestFit="1" customWidth="1"/>
    <col min="5375" max="5375" width="14.36328125" style="19" bestFit="1" customWidth="1"/>
    <col min="5376" max="5376" width="23.36328125" style="19" bestFit="1" customWidth="1"/>
    <col min="5377" max="5377" width="16.90625" style="19" customWidth="1"/>
    <col min="5378" max="5378" width="21.6328125" style="19" bestFit="1" customWidth="1"/>
    <col min="5379" max="5379" width="102.90625" style="19" bestFit="1" customWidth="1"/>
    <col min="5380" max="5380" width="18.54296875" style="19" customWidth="1"/>
    <col min="5381" max="5383" width="11.453125" style="19" customWidth="1"/>
    <col min="5384" max="5384" width="61.453125" style="19" bestFit="1" customWidth="1"/>
    <col min="5385" max="5385" width="132.54296875" style="19" bestFit="1" customWidth="1"/>
    <col min="5386" max="5627" width="11.453125" style="19"/>
    <col min="5628" max="5628" width="54" style="19" bestFit="1" customWidth="1"/>
    <col min="5629" max="5629" width="27.90625" style="19" bestFit="1" customWidth="1"/>
    <col min="5630" max="5630" width="27.453125" style="19" bestFit="1" customWidth="1"/>
    <col min="5631" max="5631" width="14.36328125" style="19" bestFit="1" customWidth="1"/>
    <col min="5632" max="5632" width="23.36328125" style="19" bestFit="1" customWidth="1"/>
    <col min="5633" max="5633" width="16.90625" style="19" customWidth="1"/>
    <col min="5634" max="5634" width="21.6328125" style="19" bestFit="1" customWidth="1"/>
    <col min="5635" max="5635" width="102.90625" style="19" bestFit="1" customWidth="1"/>
    <col min="5636" max="5636" width="18.54296875" style="19" customWidth="1"/>
    <col min="5637" max="5639" width="11.453125" style="19" customWidth="1"/>
    <col min="5640" max="5640" width="61.453125" style="19" bestFit="1" customWidth="1"/>
    <col min="5641" max="5641" width="132.54296875" style="19" bestFit="1" customWidth="1"/>
    <col min="5642" max="5883" width="11.453125" style="19"/>
    <col min="5884" max="5884" width="54" style="19" bestFit="1" customWidth="1"/>
    <col min="5885" max="5885" width="27.90625" style="19" bestFit="1" customWidth="1"/>
    <col min="5886" max="5886" width="27.453125" style="19" bestFit="1" customWidth="1"/>
    <col min="5887" max="5887" width="14.36328125" style="19" bestFit="1" customWidth="1"/>
    <col min="5888" max="5888" width="23.36328125" style="19" bestFit="1" customWidth="1"/>
    <col min="5889" max="5889" width="16.90625" style="19" customWidth="1"/>
    <col min="5890" max="5890" width="21.6328125" style="19" bestFit="1" customWidth="1"/>
    <col min="5891" max="5891" width="102.90625" style="19" bestFit="1" customWidth="1"/>
    <col min="5892" max="5892" width="18.54296875" style="19" customWidth="1"/>
    <col min="5893" max="5895" width="11.453125" style="19" customWidth="1"/>
    <col min="5896" max="5896" width="61.453125" style="19" bestFit="1" customWidth="1"/>
    <col min="5897" max="5897" width="132.54296875" style="19" bestFit="1" customWidth="1"/>
    <col min="5898" max="6139" width="11.453125" style="19"/>
    <col min="6140" max="6140" width="54" style="19" bestFit="1" customWidth="1"/>
    <col min="6141" max="6141" width="27.90625" style="19" bestFit="1" customWidth="1"/>
    <col min="6142" max="6142" width="27.453125" style="19" bestFit="1" customWidth="1"/>
    <col min="6143" max="6143" width="14.36328125" style="19" bestFit="1" customWidth="1"/>
    <col min="6144" max="6144" width="23.36328125" style="19" bestFit="1" customWidth="1"/>
    <col min="6145" max="6145" width="16.90625" style="19" customWidth="1"/>
    <col min="6146" max="6146" width="21.6328125" style="19" bestFit="1" customWidth="1"/>
    <col min="6147" max="6147" width="102.90625" style="19" bestFit="1" customWidth="1"/>
    <col min="6148" max="6148" width="18.54296875" style="19" customWidth="1"/>
    <col min="6149" max="6151" width="11.453125" style="19" customWidth="1"/>
    <col min="6152" max="6152" width="61.453125" style="19" bestFit="1" customWidth="1"/>
    <col min="6153" max="6153" width="132.54296875" style="19" bestFit="1" customWidth="1"/>
    <col min="6154" max="6395" width="11.453125" style="19"/>
    <col min="6396" max="6396" width="54" style="19" bestFit="1" customWidth="1"/>
    <col min="6397" max="6397" width="27.90625" style="19" bestFit="1" customWidth="1"/>
    <col min="6398" max="6398" width="27.453125" style="19" bestFit="1" customWidth="1"/>
    <col min="6399" max="6399" width="14.36328125" style="19" bestFit="1" customWidth="1"/>
    <col min="6400" max="6400" width="23.36328125" style="19" bestFit="1" customWidth="1"/>
    <col min="6401" max="6401" width="16.90625" style="19" customWidth="1"/>
    <col min="6402" max="6402" width="21.6328125" style="19" bestFit="1" customWidth="1"/>
    <col min="6403" max="6403" width="102.90625" style="19" bestFit="1" customWidth="1"/>
    <col min="6404" max="6404" width="18.54296875" style="19" customWidth="1"/>
    <col min="6405" max="6407" width="11.453125" style="19" customWidth="1"/>
    <col min="6408" max="6408" width="61.453125" style="19" bestFit="1" customWidth="1"/>
    <col min="6409" max="6409" width="132.54296875" style="19" bestFit="1" customWidth="1"/>
    <col min="6410" max="6651" width="11.453125" style="19"/>
    <col min="6652" max="6652" width="54" style="19" bestFit="1" customWidth="1"/>
    <col min="6653" max="6653" width="27.90625" style="19" bestFit="1" customWidth="1"/>
    <col min="6654" max="6654" width="27.453125" style="19" bestFit="1" customWidth="1"/>
    <col min="6655" max="6655" width="14.36328125" style="19" bestFit="1" customWidth="1"/>
    <col min="6656" max="6656" width="23.36328125" style="19" bestFit="1" customWidth="1"/>
    <col min="6657" max="6657" width="16.90625" style="19" customWidth="1"/>
    <col min="6658" max="6658" width="21.6328125" style="19" bestFit="1" customWidth="1"/>
    <col min="6659" max="6659" width="102.90625" style="19" bestFit="1" customWidth="1"/>
    <col min="6660" max="6660" width="18.54296875" style="19" customWidth="1"/>
    <col min="6661" max="6663" width="11.453125" style="19" customWidth="1"/>
    <col min="6664" max="6664" width="61.453125" style="19" bestFit="1" customWidth="1"/>
    <col min="6665" max="6665" width="132.54296875" style="19" bestFit="1" customWidth="1"/>
    <col min="6666" max="6907" width="11.453125" style="19"/>
    <col min="6908" max="6908" width="54" style="19" bestFit="1" customWidth="1"/>
    <col min="6909" max="6909" width="27.90625" style="19" bestFit="1" customWidth="1"/>
    <col min="6910" max="6910" width="27.453125" style="19" bestFit="1" customWidth="1"/>
    <col min="6911" max="6911" width="14.36328125" style="19" bestFit="1" customWidth="1"/>
    <col min="6912" max="6912" width="23.36328125" style="19" bestFit="1" customWidth="1"/>
    <col min="6913" max="6913" width="16.90625" style="19" customWidth="1"/>
    <col min="6914" max="6914" width="21.6328125" style="19" bestFit="1" customWidth="1"/>
    <col min="6915" max="6915" width="102.90625" style="19" bestFit="1" customWidth="1"/>
    <col min="6916" max="6916" width="18.54296875" style="19" customWidth="1"/>
    <col min="6917" max="6919" width="11.453125" style="19" customWidth="1"/>
    <col min="6920" max="6920" width="61.453125" style="19" bestFit="1" customWidth="1"/>
    <col min="6921" max="6921" width="132.54296875" style="19" bestFit="1" customWidth="1"/>
    <col min="6922" max="7163" width="11.453125" style="19"/>
    <col min="7164" max="7164" width="54" style="19" bestFit="1" customWidth="1"/>
    <col min="7165" max="7165" width="27.90625" style="19" bestFit="1" customWidth="1"/>
    <col min="7166" max="7166" width="27.453125" style="19" bestFit="1" customWidth="1"/>
    <col min="7167" max="7167" width="14.36328125" style="19" bestFit="1" customWidth="1"/>
    <col min="7168" max="7168" width="23.36328125" style="19" bestFit="1" customWidth="1"/>
    <col min="7169" max="7169" width="16.90625" style="19" customWidth="1"/>
    <col min="7170" max="7170" width="21.6328125" style="19" bestFit="1" customWidth="1"/>
    <col min="7171" max="7171" width="102.90625" style="19" bestFit="1" customWidth="1"/>
    <col min="7172" max="7172" width="18.54296875" style="19" customWidth="1"/>
    <col min="7173" max="7175" width="11.453125" style="19" customWidth="1"/>
    <col min="7176" max="7176" width="61.453125" style="19" bestFit="1" customWidth="1"/>
    <col min="7177" max="7177" width="132.54296875" style="19" bestFit="1" customWidth="1"/>
    <col min="7178" max="7419" width="11.453125" style="19"/>
    <col min="7420" max="7420" width="54" style="19" bestFit="1" customWidth="1"/>
    <col min="7421" max="7421" width="27.90625" style="19" bestFit="1" customWidth="1"/>
    <col min="7422" max="7422" width="27.453125" style="19" bestFit="1" customWidth="1"/>
    <col min="7423" max="7423" width="14.36328125" style="19" bestFit="1" customWidth="1"/>
    <col min="7424" max="7424" width="23.36328125" style="19" bestFit="1" customWidth="1"/>
    <col min="7425" max="7425" width="16.90625" style="19" customWidth="1"/>
    <col min="7426" max="7426" width="21.6328125" style="19" bestFit="1" customWidth="1"/>
    <col min="7427" max="7427" width="102.90625" style="19" bestFit="1" customWidth="1"/>
    <col min="7428" max="7428" width="18.54296875" style="19" customWidth="1"/>
    <col min="7429" max="7431" width="11.453125" style="19" customWidth="1"/>
    <col min="7432" max="7432" width="61.453125" style="19" bestFit="1" customWidth="1"/>
    <col min="7433" max="7433" width="132.54296875" style="19" bestFit="1" customWidth="1"/>
    <col min="7434" max="7675" width="11.453125" style="19"/>
    <col min="7676" max="7676" width="54" style="19" bestFit="1" customWidth="1"/>
    <col min="7677" max="7677" width="27.90625" style="19" bestFit="1" customWidth="1"/>
    <col min="7678" max="7678" width="27.453125" style="19" bestFit="1" customWidth="1"/>
    <col min="7679" max="7679" width="14.36328125" style="19" bestFit="1" customWidth="1"/>
    <col min="7680" max="7680" width="23.36328125" style="19" bestFit="1" customWidth="1"/>
    <col min="7681" max="7681" width="16.90625" style="19" customWidth="1"/>
    <col min="7682" max="7682" width="21.6328125" style="19" bestFit="1" customWidth="1"/>
    <col min="7683" max="7683" width="102.90625" style="19" bestFit="1" customWidth="1"/>
    <col min="7684" max="7684" width="18.54296875" style="19" customWidth="1"/>
    <col min="7685" max="7687" width="11.453125" style="19" customWidth="1"/>
    <col min="7688" max="7688" width="61.453125" style="19" bestFit="1" customWidth="1"/>
    <col min="7689" max="7689" width="132.54296875" style="19" bestFit="1" customWidth="1"/>
    <col min="7690" max="7931" width="11.453125" style="19"/>
    <col min="7932" max="7932" width="54" style="19" bestFit="1" customWidth="1"/>
    <col min="7933" max="7933" width="27.90625" style="19" bestFit="1" customWidth="1"/>
    <col min="7934" max="7934" width="27.453125" style="19" bestFit="1" customWidth="1"/>
    <col min="7935" max="7935" width="14.36328125" style="19" bestFit="1" customWidth="1"/>
    <col min="7936" max="7936" width="23.36328125" style="19" bestFit="1" customWidth="1"/>
    <col min="7937" max="7937" width="16.90625" style="19" customWidth="1"/>
    <col min="7938" max="7938" width="21.6328125" style="19" bestFit="1" customWidth="1"/>
    <col min="7939" max="7939" width="102.90625" style="19" bestFit="1" customWidth="1"/>
    <col min="7940" max="7940" width="18.54296875" style="19" customWidth="1"/>
    <col min="7941" max="7943" width="11.453125" style="19" customWidth="1"/>
    <col min="7944" max="7944" width="61.453125" style="19" bestFit="1" customWidth="1"/>
    <col min="7945" max="7945" width="132.54296875" style="19" bestFit="1" customWidth="1"/>
    <col min="7946" max="8187" width="11.453125" style="19"/>
    <col min="8188" max="8188" width="54" style="19" bestFit="1" customWidth="1"/>
    <col min="8189" max="8189" width="27.90625" style="19" bestFit="1" customWidth="1"/>
    <col min="8190" max="8190" width="27.453125" style="19" bestFit="1" customWidth="1"/>
    <col min="8191" max="8191" width="14.36328125" style="19" bestFit="1" customWidth="1"/>
    <col min="8192" max="8192" width="23.36328125" style="19" bestFit="1" customWidth="1"/>
    <col min="8193" max="8193" width="16.90625" style="19" customWidth="1"/>
    <col min="8194" max="8194" width="21.6328125" style="19" bestFit="1" customWidth="1"/>
    <col min="8195" max="8195" width="102.90625" style="19" bestFit="1" customWidth="1"/>
    <col min="8196" max="8196" width="18.54296875" style="19" customWidth="1"/>
    <col min="8197" max="8199" width="11.453125" style="19" customWidth="1"/>
    <col min="8200" max="8200" width="61.453125" style="19" bestFit="1" customWidth="1"/>
    <col min="8201" max="8201" width="132.54296875" style="19" bestFit="1" customWidth="1"/>
    <col min="8202" max="8443" width="11.453125" style="19"/>
    <col min="8444" max="8444" width="54" style="19" bestFit="1" customWidth="1"/>
    <col min="8445" max="8445" width="27.90625" style="19" bestFit="1" customWidth="1"/>
    <col min="8446" max="8446" width="27.453125" style="19" bestFit="1" customWidth="1"/>
    <col min="8447" max="8447" width="14.36328125" style="19" bestFit="1" customWidth="1"/>
    <col min="8448" max="8448" width="23.36328125" style="19" bestFit="1" customWidth="1"/>
    <col min="8449" max="8449" width="16.90625" style="19" customWidth="1"/>
    <col min="8450" max="8450" width="21.6328125" style="19" bestFit="1" customWidth="1"/>
    <col min="8451" max="8451" width="102.90625" style="19" bestFit="1" customWidth="1"/>
    <col min="8452" max="8452" width="18.54296875" style="19" customWidth="1"/>
    <col min="8453" max="8455" width="11.453125" style="19" customWidth="1"/>
    <col min="8456" max="8456" width="61.453125" style="19" bestFit="1" customWidth="1"/>
    <col min="8457" max="8457" width="132.54296875" style="19" bestFit="1" customWidth="1"/>
    <col min="8458" max="8699" width="11.453125" style="19"/>
    <col min="8700" max="8700" width="54" style="19" bestFit="1" customWidth="1"/>
    <col min="8701" max="8701" width="27.90625" style="19" bestFit="1" customWidth="1"/>
    <col min="8702" max="8702" width="27.453125" style="19" bestFit="1" customWidth="1"/>
    <col min="8703" max="8703" width="14.36328125" style="19" bestFit="1" customWidth="1"/>
    <col min="8704" max="8704" width="23.36328125" style="19" bestFit="1" customWidth="1"/>
    <col min="8705" max="8705" width="16.90625" style="19" customWidth="1"/>
    <col min="8706" max="8706" width="21.6328125" style="19" bestFit="1" customWidth="1"/>
    <col min="8707" max="8707" width="102.90625" style="19" bestFit="1" customWidth="1"/>
    <col min="8708" max="8708" width="18.54296875" style="19" customWidth="1"/>
    <col min="8709" max="8711" width="11.453125" style="19" customWidth="1"/>
    <col min="8712" max="8712" width="61.453125" style="19" bestFit="1" customWidth="1"/>
    <col min="8713" max="8713" width="132.54296875" style="19" bestFit="1" customWidth="1"/>
    <col min="8714" max="8955" width="11.453125" style="19"/>
    <col min="8956" max="8956" width="54" style="19" bestFit="1" customWidth="1"/>
    <col min="8957" max="8957" width="27.90625" style="19" bestFit="1" customWidth="1"/>
    <col min="8958" max="8958" width="27.453125" style="19" bestFit="1" customWidth="1"/>
    <col min="8959" max="8959" width="14.36328125" style="19" bestFit="1" customWidth="1"/>
    <col min="8960" max="8960" width="23.36328125" style="19" bestFit="1" customWidth="1"/>
    <col min="8961" max="8961" width="16.90625" style="19" customWidth="1"/>
    <col min="8962" max="8962" width="21.6328125" style="19" bestFit="1" customWidth="1"/>
    <col min="8963" max="8963" width="102.90625" style="19" bestFit="1" customWidth="1"/>
    <col min="8964" max="8964" width="18.54296875" style="19" customWidth="1"/>
    <col min="8965" max="8967" width="11.453125" style="19" customWidth="1"/>
    <col min="8968" max="8968" width="61.453125" style="19" bestFit="1" customWidth="1"/>
    <col min="8969" max="8969" width="132.54296875" style="19" bestFit="1" customWidth="1"/>
    <col min="8970" max="9211" width="11.453125" style="19"/>
    <col min="9212" max="9212" width="54" style="19" bestFit="1" customWidth="1"/>
    <col min="9213" max="9213" width="27.90625" style="19" bestFit="1" customWidth="1"/>
    <col min="9214" max="9214" width="27.453125" style="19" bestFit="1" customWidth="1"/>
    <col min="9215" max="9215" width="14.36328125" style="19" bestFit="1" customWidth="1"/>
    <col min="9216" max="9216" width="23.36328125" style="19" bestFit="1" customWidth="1"/>
    <col min="9217" max="9217" width="16.90625" style="19" customWidth="1"/>
    <col min="9218" max="9218" width="21.6328125" style="19" bestFit="1" customWidth="1"/>
    <col min="9219" max="9219" width="102.90625" style="19" bestFit="1" customWidth="1"/>
    <col min="9220" max="9220" width="18.54296875" style="19" customWidth="1"/>
    <col min="9221" max="9223" width="11.453125" style="19" customWidth="1"/>
    <col min="9224" max="9224" width="61.453125" style="19" bestFit="1" customWidth="1"/>
    <col min="9225" max="9225" width="132.54296875" style="19" bestFit="1" customWidth="1"/>
    <col min="9226" max="9467" width="11.453125" style="19"/>
    <col min="9468" max="9468" width="54" style="19" bestFit="1" customWidth="1"/>
    <col min="9469" max="9469" width="27.90625" style="19" bestFit="1" customWidth="1"/>
    <col min="9470" max="9470" width="27.453125" style="19" bestFit="1" customWidth="1"/>
    <col min="9471" max="9471" width="14.36328125" style="19" bestFit="1" customWidth="1"/>
    <col min="9472" max="9472" width="23.36328125" style="19" bestFit="1" customWidth="1"/>
    <col min="9473" max="9473" width="16.90625" style="19" customWidth="1"/>
    <col min="9474" max="9474" width="21.6328125" style="19" bestFit="1" customWidth="1"/>
    <col min="9475" max="9475" width="102.90625" style="19" bestFit="1" customWidth="1"/>
    <col min="9476" max="9476" width="18.54296875" style="19" customWidth="1"/>
    <col min="9477" max="9479" width="11.453125" style="19" customWidth="1"/>
    <col min="9480" max="9480" width="61.453125" style="19" bestFit="1" customWidth="1"/>
    <col min="9481" max="9481" width="132.54296875" style="19" bestFit="1" customWidth="1"/>
    <col min="9482" max="9723" width="11.453125" style="19"/>
    <col min="9724" max="9724" width="54" style="19" bestFit="1" customWidth="1"/>
    <col min="9725" max="9725" width="27.90625" style="19" bestFit="1" customWidth="1"/>
    <col min="9726" max="9726" width="27.453125" style="19" bestFit="1" customWidth="1"/>
    <col min="9727" max="9727" width="14.36328125" style="19" bestFit="1" customWidth="1"/>
    <col min="9728" max="9728" width="23.36328125" style="19" bestFit="1" customWidth="1"/>
    <col min="9729" max="9729" width="16.90625" style="19" customWidth="1"/>
    <col min="9730" max="9730" width="21.6328125" style="19" bestFit="1" customWidth="1"/>
    <col min="9731" max="9731" width="102.90625" style="19" bestFit="1" customWidth="1"/>
    <col min="9732" max="9732" width="18.54296875" style="19" customWidth="1"/>
    <col min="9733" max="9735" width="11.453125" style="19" customWidth="1"/>
    <col min="9736" max="9736" width="61.453125" style="19" bestFit="1" customWidth="1"/>
    <col min="9737" max="9737" width="132.54296875" style="19" bestFit="1" customWidth="1"/>
    <col min="9738" max="9979" width="11.453125" style="19"/>
    <col min="9980" max="9980" width="54" style="19" bestFit="1" customWidth="1"/>
    <col min="9981" max="9981" width="27.90625" style="19" bestFit="1" customWidth="1"/>
    <col min="9982" max="9982" width="27.453125" style="19" bestFit="1" customWidth="1"/>
    <col min="9983" max="9983" width="14.36328125" style="19" bestFit="1" customWidth="1"/>
    <col min="9984" max="9984" width="23.36328125" style="19" bestFit="1" customWidth="1"/>
    <col min="9985" max="9985" width="16.90625" style="19" customWidth="1"/>
    <col min="9986" max="9986" width="21.6328125" style="19" bestFit="1" customWidth="1"/>
    <col min="9987" max="9987" width="102.90625" style="19" bestFit="1" customWidth="1"/>
    <col min="9988" max="9988" width="18.54296875" style="19" customWidth="1"/>
    <col min="9989" max="9991" width="11.453125" style="19" customWidth="1"/>
    <col min="9992" max="9992" width="61.453125" style="19" bestFit="1" customWidth="1"/>
    <col min="9993" max="9993" width="132.54296875" style="19" bestFit="1" customWidth="1"/>
    <col min="9994" max="10235" width="11.453125" style="19"/>
    <col min="10236" max="10236" width="54" style="19" bestFit="1" customWidth="1"/>
    <col min="10237" max="10237" width="27.90625" style="19" bestFit="1" customWidth="1"/>
    <col min="10238" max="10238" width="27.453125" style="19" bestFit="1" customWidth="1"/>
    <col min="10239" max="10239" width="14.36328125" style="19" bestFit="1" customWidth="1"/>
    <col min="10240" max="10240" width="23.36328125" style="19" bestFit="1" customWidth="1"/>
    <col min="10241" max="10241" width="16.90625" style="19" customWidth="1"/>
    <col min="10242" max="10242" width="21.6328125" style="19" bestFit="1" customWidth="1"/>
    <col min="10243" max="10243" width="102.90625" style="19" bestFit="1" customWidth="1"/>
    <col min="10244" max="10244" width="18.54296875" style="19" customWidth="1"/>
    <col min="10245" max="10247" width="11.453125" style="19" customWidth="1"/>
    <col min="10248" max="10248" width="61.453125" style="19" bestFit="1" customWidth="1"/>
    <col min="10249" max="10249" width="132.54296875" style="19" bestFit="1" customWidth="1"/>
    <col min="10250" max="10491" width="11.453125" style="19"/>
    <col min="10492" max="10492" width="54" style="19" bestFit="1" customWidth="1"/>
    <col min="10493" max="10493" width="27.90625" style="19" bestFit="1" customWidth="1"/>
    <col min="10494" max="10494" width="27.453125" style="19" bestFit="1" customWidth="1"/>
    <col min="10495" max="10495" width="14.36328125" style="19" bestFit="1" customWidth="1"/>
    <col min="10496" max="10496" width="23.36328125" style="19" bestFit="1" customWidth="1"/>
    <col min="10497" max="10497" width="16.90625" style="19" customWidth="1"/>
    <col min="10498" max="10498" width="21.6328125" style="19" bestFit="1" customWidth="1"/>
    <col min="10499" max="10499" width="102.90625" style="19" bestFit="1" customWidth="1"/>
    <col min="10500" max="10500" width="18.54296875" style="19" customWidth="1"/>
    <col min="10501" max="10503" width="11.453125" style="19" customWidth="1"/>
    <col min="10504" max="10504" width="61.453125" style="19" bestFit="1" customWidth="1"/>
    <col min="10505" max="10505" width="132.54296875" style="19" bestFit="1" customWidth="1"/>
    <col min="10506" max="10747" width="11.453125" style="19"/>
    <col min="10748" max="10748" width="54" style="19" bestFit="1" customWidth="1"/>
    <col min="10749" max="10749" width="27.90625" style="19" bestFit="1" customWidth="1"/>
    <col min="10750" max="10750" width="27.453125" style="19" bestFit="1" customWidth="1"/>
    <col min="10751" max="10751" width="14.36328125" style="19" bestFit="1" customWidth="1"/>
    <col min="10752" max="10752" width="23.36328125" style="19" bestFit="1" customWidth="1"/>
    <col min="10753" max="10753" width="16.90625" style="19" customWidth="1"/>
    <col min="10754" max="10754" width="21.6328125" style="19" bestFit="1" customWidth="1"/>
    <col min="10755" max="10755" width="102.90625" style="19" bestFit="1" customWidth="1"/>
    <col min="10756" max="10756" width="18.54296875" style="19" customWidth="1"/>
    <col min="10757" max="10759" width="11.453125" style="19" customWidth="1"/>
    <col min="10760" max="10760" width="61.453125" style="19" bestFit="1" customWidth="1"/>
    <col min="10761" max="10761" width="132.54296875" style="19" bestFit="1" customWidth="1"/>
    <col min="10762" max="11003" width="11.453125" style="19"/>
    <col min="11004" max="11004" width="54" style="19" bestFit="1" customWidth="1"/>
    <col min="11005" max="11005" width="27.90625" style="19" bestFit="1" customWidth="1"/>
    <col min="11006" max="11006" width="27.453125" style="19" bestFit="1" customWidth="1"/>
    <col min="11007" max="11007" width="14.36328125" style="19" bestFit="1" customWidth="1"/>
    <col min="11008" max="11008" width="23.36328125" style="19" bestFit="1" customWidth="1"/>
    <col min="11009" max="11009" width="16.90625" style="19" customWidth="1"/>
    <col min="11010" max="11010" width="21.6328125" style="19" bestFit="1" customWidth="1"/>
    <col min="11011" max="11011" width="102.90625" style="19" bestFit="1" customWidth="1"/>
    <col min="11012" max="11012" width="18.54296875" style="19" customWidth="1"/>
    <col min="11013" max="11015" width="11.453125" style="19" customWidth="1"/>
    <col min="11016" max="11016" width="61.453125" style="19" bestFit="1" customWidth="1"/>
    <col min="11017" max="11017" width="132.54296875" style="19" bestFit="1" customWidth="1"/>
    <col min="11018" max="11259" width="11.453125" style="19"/>
    <col min="11260" max="11260" width="54" style="19" bestFit="1" customWidth="1"/>
    <col min="11261" max="11261" width="27.90625" style="19" bestFit="1" customWidth="1"/>
    <col min="11262" max="11262" width="27.453125" style="19" bestFit="1" customWidth="1"/>
    <col min="11263" max="11263" width="14.36328125" style="19" bestFit="1" customWidth="1"/>
    <col min="11264" max="11264" width="23.36328125" style="19" bestFit="1" customWidth="1"/>
    <col min="11265" max="11265" width="16.90625" style="19" customWidth="1"/>
    <col min="11266" max="11266" width="21.6328125" style="19" bestFit="1" customWidth="1"/>
    <col min="11267" max="11267" width="102.90625" style="19" bestFit="1" customWidth="1"/>
    <col min="11268" max="11268" width="18.54296875" style="19" customWidth="1"/>
    <col min="11269" max="11271" width="11.453125" style="19" customWidth="1"/>
    <col min="11272" max="11272" width="61.453125" style="19" bestFit="1" customWidth="1"/>
    <col min="11273" max="11273" width="132.54296875" style="19" bestFit="1" customWidth="1"/>
    <col min="11274" max="11515" width="11.453125" style="19"/>
    <col min="11516" max="11516" width="54" style="19" bestFit="1" customWidth="1"/>
    <col min="11517" max="11517" width="27.90625" style="19" bestFit="1" customWidth="1"/>
    <col min="11518" max="11518" width="27.453125" style="19" bestFit="1" customWidth="1"/>
    <col min="11519" max="11519" width="14.36328125" style="19" bestFit="1" customWidth="1"/>
    <col min="11520" max="11520" width="23.36328125" style="19" bestFit="1" customWidth="1"/>
    <col min="11521" max="11521" width="16.90625" style="19" customWidth="1"/>
    <col min="11522" max="11522" width="21.6328125" style="19" bestFit="1" customWidth="1"/>
    <col min="11523" max="11523" width="102.90625" style="19" bestFit="1" customWidth="1"/>
    <col min="11524" max="11524" width="18.54296875" style="19" customWidth="1"/>
    <col min="11525" max="11527" width="11.453125" style="19" customWidth="1"/>
    <col min="11528" max="11528" width="61.453125" style="19" bestFit="1" customWidth="1"/>
    <col min="11529" max="11529" width="132.54296875" style="19" bestFit="1" customWidth="1"/>
    <col min="11530" max="11771" width="11.453125" style="19"/>
    <col min="11772" max="11772" width="54" style="19" bestFit="1" customWidth="1"/>
    <col min="11773" max="11773" width="27.90625" style="19" bestFit="1" customWidth="1"/>
    <col min="11774" max="11774" width="27.453125" style="19" bestFit="1" customWidth="1"/>
    <col min="11775" max="11775" width="14.36328125" style="19" bestFit="1" customWidth="1"/>
    <col min="11776" max="11776" width="23.36328125" style="19" bestFit="1" customWidth="1"/>
    <col min="11777" max="11777" width="16.90625" style="19" customWidth="1"/>
    <col min="11778" max="11778" width="21.6328125" style="19" bestFit="1" customWidth="1"/>
    <col min="11779" max="11779" width="102.90625" style="19" bestFit="1" customWidth="1"/>
    <col min="11780" max="11780" width="18.54296875" style="19" customWidth="1"/>
    <col min="11781" max="11783" width="11.453125" style="19" customWidth="1"/>
    <col min="11784" max="11784" width="61.453125" style="19" bestFit="1" customWidth="1"/>
    <col min="11785" max="11785" width="132.54296875" style="19" bestFit="1" customWidth="1"/>
    <col min="11786" max="12027" width="11.453125" style="19"/>
    <col min="12028" max="12028" width="54" style="19" bestFit="1" customWidth="1"/>
    <col min="12029" max="12029" width="27.90625" style="19" bestFit="1" customWidth="1"/>
    <col min="12030" max="12030" width="27.453125" style="19" bestFit="1" customWidth="1"/>
    <col min="12031" max="12031" width="14.36328125" style="19" bestFit="1" customWidth="1"/>
    <col min="12032" max="12032" width="23.36328125" style="19" bestFit="1" customWidth="1"/>
    <col min="12033" max="12033" width="16.90625" style="19" customWidth="1"/>
    <col min="12034" max="12034" width="21.6328125" style="19" bestFit="1" customWidth="1"/>
    <col min="12035" max="12035" width="102.90625" style="19" bestFit="1" customWidth="1"/>
    <col min="12036" max="12036" width="18.54296875" style="19" customWidth="1"/>
    <col min="12037" max="12039" width="11.453125" style="19" customWidth="1"/>
    <col min="12040" max="12040" width="61.453125" style="19" bestFit="1" customWidth="1"/>
    <col min="12041" max="12041" width="132.54296875" style="19" bestFit="1" customWidth="1"/>
    <col min="12042" max="12283" width="11.453125" style="19"/>
    <col min="12284" max="12284" width="54" style="19" bestFit="1" customWidth="1"/>
    <col min="12285" max="12285" width="27.90625" style="19" bestFit="1" customWidth="1"/>
    <col min="12286" max="12286" width="27.453125" style="19" bestFit="1" customWidth="1"/>
    <col min="12287" max="12287" width="14.36328125" style="19" bestFit="1" customWidth="1"/>
    <col min="12288" max="12288" width="23.36328125" style="19" bestFit="1" customWidth="1"/>
    <col min="12289" max="12289" width="16.90625" style="19" customWidth="1"/>
    <col min="12290" max="12290" width="21.6328125" style="19" bestFit="1" customWidth="1"/>
    <col min="12291" max="12291" width="102.90625" style="19" bestFit="1" customWidth="1"/>
    <col min="12292" max="12292" width="18.54296875" style="19" customWidth="1"/>
    <col min="12293" max="12295" width="11.453125" style="19" customWidth="1"/>
    <col min="12296" max="12296" width="61.453125" style="19" bestFit="1" customWidth="1"/>
    <col min="12297" max="12297" width="132.54296875" style="19" bestFit="1" customWidth="1"/>
    <col min="12298" max="12539" width="11.453125" style="19"/>
    <col min="12540" max="12540" width="54" style="19" bestFit="1" customWidth="1"/>
    <col min="12541" max="12541" width="27.90625" style="19" bestFit="1" customWidth="1"/>
    <col min="12542" max="12542" width="27.453125" style="19" bestFit="1" customWidth="1"/>
    <col min="12543" max="12543" width="14.36328125" style="19" bestFit="1" customWidth="1"/>
    <col min="12544" max="12544" width="23.36328125" style="19" bestFit="1" customWidth="1"/>
    <col min="12545" max="12545" width="16.90625" style="19" customWidth="1"/>
    <col min="12546" max="12546" width="21.6328125" style="19" bestFit="1" customWidth="1"/>
    <col min="12547" max="12547" width="102.90625" style="19" bestFit="1" customWidth="1"/>
    <col min="12548" max="12548" width="18.54296875" style="19" customWidth="1"/>
    <col min="12549" max="12551" width="11.453125" style="19" customWidth="1"/>
    <col min="12552" max="12552" width="61.453125" style="19" bestFit="1" customWidth="1"/>
    <col min="12553" max="12553" width="132.54296875" style="19" bestFit="1" customWidth="1"/>
    <col min="12554" max="12795" width="11.453125" style="19"/>
    <col min="12796" max="12796" width="54" style="19" bestFit="1" customWidth="1"/>
    <col min="12797" max="12797" width="27.90625" style="19" bestFit="1" customWidth="1"/>
    <col min="12798" max="12798" width="27.453125" style="19" bestFit="1" customWidth="1"/>
    <col min="12799" max="12799" width="14.36328125" style="19" bestFit="1" customWidth="1"/>
    <col min="12800" max="12800" width="23.36328125" style="19" bestFit="1" customWidth="1"/>
    <col min="12801" max="12801" width="16.90625" style="19" customWidth="1"/>
    <col min="12802" max="12802" width="21.6328125" style="19" bestFit="1" customWidth="1"/>
    <col min="12803" max="12803" width="102.90625" style="19" bestFit="1" customWidth="1"/>
    <col min="12804" max="12804" width="18.54296875" style="19" customWidth="1"/>
    <col min="12805" max="12807" width="11.453125" style="19" customWidth="1"/>
    <col min="12808" max="12808" width="61.453125" style="19" bestFit="1" customWidth="1"/>
    <col min="12809" max="12809" width="132.54296875" style="19" bestFit="1" customWidth="1"/>
    <col min="12810" max="13051" width="11.453125" style="19"/>
    <col min="13052" max="13052" width="54" style="19" bestFit="1" customWidth="1"/>
    <col min="13053" max="13053" width="27.90625" style="19" bestFit="1" customWidth="1"/>
    <col min="13054" max="13054" width="27.453125" style="19" bestFit="1" customWidth="1"/>
    <col min="13055" max="13055" width="14.36328125" style="19" bestFit="1" customWidth="1"/>
    <col min="13056" max="13056" width="23.36328125" style="19" bestFit="1" customWidth="1"/>
    <col min="13057" max="13057" width="16.90625" style="19" customWidth="1"/>
    <col min="13058" max="13058" width="21.6328125" style="19" bestFit="1" customWidth="1"/>
    <col min="13059" max="13059" width="102.90625" style="19" bestFit="1" customWidth="1"/>
    <col min="13060" max="13060" width="18.54296875" style="19" customWidth="1"/>
    <col min="13061" max="13063" width="11.453125" style="19" customWidth="1"/>
    <col min="13064" max="13064" width="61.453125" style="19" bestFit="1" customWidth="1"/>
    <col min="13065" max="13065" width="132.54296875" style="19" bestFit="1" customWidth="1"/>
    <col min="13066" max="13307" width="11.453125" style="19"/>
    <col min="13308" max="13308" width="54" style="19" bestFit="1" customWidth="1"/>
    <col min="13309" max="13309" width="27.90625" style="19" bestFit="1" customWidth="1"/>
    <col min="13310" max="13310" width="27.453125" style="19" bestFit="1" customWidth="1"/>
    <col min="13311" max="13311" width="14.36328125" style="19" bestFit="1" customWidth="1"/>
    <col min="13312" max="13312" width="23.36328125" style="19" bestFit="1" customWidth="1"/>
    <col min="13313" max="13313" width="16.90625" style="19" customWidth="1"/>
    <col min="13314" max="13314" width="21.6328125" style="19" bestFit="1" customWidth="1"/>
    <col min="13315" max="13315" width="102.90625" style="19" bestFit="1" customWidth="1"/>
    <col min="13316" max="13316" width="18.54296875" style="19" customWidth="1"/>
    <col min="13317" max="13319" width="11.453125" style="19" customWidth="1"/>
    <col min="13320" max="13320" width="61.453125" style="19" bestFit="1" customWidth="1"/>
    <col min="13321" max="13321" width="132.54296875" style="19" bestFit="1" customWidth="1"/>
    <col min="13322" max="13563" width="11.453125" style="19"/>
    <col min="13564" max="13564" width="54" style="19" bestFit="1" customWidth="1"/>
    <col min="13565" max="13565" width="27.90625" style="19" bestFit="1" customWidth="1"/>
    <col min="13566" max="13566" width="27.453125" style="19" bestFit="1" customWidth="1"/>
    <col min="13567" max="13567" width="14.36328125" style="19" bestFit="1" customWidth="1"/>
    <col min="13568" max="13568" width="23.36328125" style="19" bestFit="1" customWidth="1"/>
    <col min="13569" max="13569" width="16.90625" style="19" customWidth="1"/>
    <col min="13570" max="13570" width="21.6328125" style="19" bestFit="1" customWidth="1"/>
    <col min="13571" max="13571" width="102.90625" style="19" bestFit="1" customWidth="1"/>
    <col min="13572" max="13572" width="18.54296875" style="19" customWidth="1"/>
    <col min="13573" max="13575" width="11.453125" style="19" customWidth="1"/>
    <col min="13576" max="13576" width="61.453125" style="19" bestFit="1" customWidth="1"/>
    <col min="13577" max="13577" width="132.54296875" style="19" bestFit="1" customWidth="1"/>
    <col min="13578" max="13819" width="11.453125" style="19"/>
    <col min="13820" max="13820" width="54" style="19" bestFit="1" customWidth="1"/>
    <col min="13821" max="13821" width="27.90625" style="19" bestFit="1" customWidth="1"/>
    <col min="13822" max="13822" width="27.453125" style="19" bestFit="1" customWidth="1"/>
    <col min="13823" max="13823" width="14.36328125" style="19" bestFit="1" customWidth="1"/>
    <col min="13824" max="13824" width="23.36328125" style="19" bestFit="1" customWidth="1"/>
    <col min="13825" max="13825" width="16.90625" style="19" customWidth="1"/>
    <col min="13826" max="13826" width="21.6328125" style="19" bestFit="1" customWidth="1"/>
    <col min="13827" max="13827" width="102.90625" style="19" bestFit="1" customWidth="1"/>
    <col min="13828" max="13828" width="18.54296875" style="19" customWidth="1"/>
    <col min="13829" max="13831" width="11.453125" style="19" customWidth="1"/>
    <col min="13832" max="13832" width="61.453125" style="19" bestFit="1" customWidth="1"/>
    <col min="13833" max="13833" width="132.54296875" style="19" bestFit="1" customWidth="1"/>
    <col min="13834" max="14075" width="11.453125" style="19"/>
    <col min="14076" max="14076" width="54" style="19" bestFit="1" customWidth="1"/>
    <col min="14077" max="14077" width="27.90625" style="19" bestFit="1" customWidth="1"/>
    <col min="14078" max="14078" width="27.453125" style="19" bestFit="1" customWidth="1"/>
    <col min="14079" max="14079" width="14.36328125" style="19" bestFit="1" customWidth="1"/>
    <col min="14080" max="14080" width="23.36328125" style="19" bestFit="1" customWidth="1"/>
    <col min="14081" max="14081" width="16.90625" style="19" customWidth="1"/>
    <col min="14082" max="14082" width="21.6328125" style="19" bestFit="1" customWidth="1"/>
    <col min="14083" max="14083" width="102.90625" style="19" bestFit="1" customWidth="1"/>
    <col min="14084" max="14084" width="18.54296875" style="19" customWidth="1"/>
    <col min="14085" max="14087" width="11.453125" style="19" customWidth="1"/>
    <col min="14088" max="14088" width="61.453125" style="19" bestFit="1" customWidth="1"/>
    <col min="14089" max="14089" width="132.54296875" style="19" bestFit="1" customWidth="1"/>
    <col min="14090" max="14331" width="11.453125" style="19"/>
    <col min="14332" max="14332" width="54" style="19" bestFit="1" customWidth="1"/>
    <col min="14333" max="14333" width="27.90625" style="19" bestFit="1" customWidth="1"/>
    <col min="14334" max="14334" width="27.453125" style="19" bestFit="1" customWidth="1"/>
    <col min="14335" max="14335" width="14.36328125" style="19" bestFit="1" customWidth="1"/>
    <col min="14336" max="14336" width="23.36328125" style="19" bestFit="1" customWidth="1"/>
    <col min="14337" max="14337" width="16.90625" style="19" customWidth="1"/>
    <col min="14338" max="14338" width="21.6328125" style="19" bestFit="1" customWidth="1"/>
    <col min="14339" max="14339" width="102.90625" style="19" bestFit="1" customWidth="1"/>
    <col min="14340" max="14340" width="18.54296875" style="19" customWidth="1"/>
    <col min="14341" max="14343" width="11.453125" style="19" customWidth="1"/>
    <col min="14344" max="14344" width="61.453125" style="19" bestFit="1" customWidth="1"/>
    <col min="14345" max="14345" width="132.54296875" style="19" bestFit="1" customWidth="1"/>
    <col min="14346" max="14587" width="11.453125" style="19"/>
    <col min="14588" max="14588" width="54" style="19" bestFit="1" customWidth="1"/>
    <col min="14589" max="14589" width="27.90625" style="19" bestFit="1" customWidth="1"/>
    <col min="14590" max="14590" width="27.453125" style="19" bestFit="1" customWidth="1"/>
    <col min="14591" max="14591" width="14.36328125" style="19" bestFit="1" customWidth="1"/>
    <col min="14592" max="14592" width="23.36328125" style="19" bestFit="1" customWidth="1"/>
    <col min="14593" max="14593" width="16.90625" style="19" customWidth="1"/>
    <col min="14594" max="14594" width="21.6328125" style="19" bestFit="1" customWidth="1"/>
    <col min="14595" max="14595" width="102.90625" style="19" bestFit="1" customWidth="1"/>
    <col min="14596" max="14596" width="18.54296875" style="19" customWidth="1"/>
    <col min="14597" max="14599" width="11.453125" style="19" customWidth="1"/>
    <col min="14600" max="14600" width="61.453125" style="19" bestFit="1" customWidth="1"/>
    <col min="14601" max="14601" width="132.54296875" style="19" bestFit="1" customWidth="1"/>
    <col min="14602" max="14843" width="11.453125" style="19"/>
    <col min="14844" max="14844" width="54" style="19" bestFit="1" customWidth="1"/>
    <col min="14845" max="14845" width="27.90625" style="19" bestFit="1" customWidth="1"/>
    <col min="14846" max="14846" width="27.453125" style="19" bestFit="1" customWidth="1"/>
    <col min="14847" max="14847" width="14.36328125" style="19" bestFit="1" customWidth="1"/>
    <col min="14848" max="14848" width="23.36328125" style="19" bestFit="1" customWidth="1"/>
    <col min="14849" max="14849" width="16.90625" style="19" customWidth="1"/>
    <col min="14850" max="14850" width="21.6328125" style="19" bestFit="1" customWidth="1"/>
    <col min="14851" max="14851" width="102.90625" style="19" bestFit="1" customWidth="1"/>
    <col min="14852" max="14852" width="18.54296875" style="19" customWidth="1"/>
    <col min="14853" max="14855" width="11.453125" style="19" customWidth="1"/>
    <col min="14856" max="14856" width="61.453125" style="19" bestFit="1" customWidth="1"/>
    <col min="14857" max="14857" width="132.54296875" style="19" bestFit="1" customWidth="1"/>
    <col min="14858" max="15099" width="11.453125" style="19"/>
    <col min="15100" max="15100" width="54" style="19" bestFit="1" customWidth="1"/>
    <col min="15101" max="15101" width="27.90625" style="19" bestFit="1" customWidth="1"/>
    <col min="15102" max="15102" width="27.453125" style="19" bestFit="1" customWidth="1"/>
    <col min="15103" max="15103" width="14.36328125" style="19" bestFit="1" customWidth="1"/>
    <col min="15104" max="15104" width="23.36328125" style="19" bestFit="1" customWidth="1"/>
    <col min="15105" max="15105" width="16.90625" style="19" customWidth="1"/>
    <col min="15106" max="15106" width="21.6328125" style="19" bestFit="1" customWidth="1"/>
    <col min="15107" max="15107" width="102.90625" style="19" bestFit="1" customWidth="1"/>
    <col min="15108" max="15108" width="18.54296875" style="19" customWidth="1"/>
    <col min="15109" max="15111" width="11.453125" style="19" customWidth="1"/>
    <col min="15112" max="15112" width="61.453125" style="19" bestFit="1" customWidth="1"/>
    <col min="15113" max="15113" width="132.54296875" style="19" bestFit="1" customWidth="1"/>
    <col min="15114" max="15355" width="11.453125" style="19"/>
    <col min="15356" max="15356" width="54" style="19" bestFit="1" customWidth="1"/>
    <col min="15357" max="15357" width="27.90625" style="19" bestFit="1" customWidth="1"/>
    <col min="15358" max="15358" width="27.453125" style="19" bestFit="1" customWidth="1"/>
    <col min="15359" max="15359" width="14.36328125" style="19" bestFit="1" customWidth="1"/>
    <col min="15360" max="15360" width="23.36328125" style="19" bestFit="1" customWidth="1"/>
    <col min="15361" max="15361" width="16.90625" style="19" customWidth="1"/>
    <col min="15362" max="15362" width="21.6328125" style="19" bestFit="1" customWidth="1"/>
    <col min="15363" max="15363" width="102.90625" style="19" bestFit="1" customWidth="1"/>
    <col min="15364" max="15364" width="18.54296875" style="19" customWidth="1"/>
    <col min="15365" max="15367" width="11.453125" style="19" customWidth="1"/>
    <col min="15368" max="15368" width="61.453125" style="19" bestFit="1" customWidth="1"/>
    <col min="15369" max="15369" width="132.54296875" style="19" bestFit="1" customWidth="1"/>
    <col min="15370" max="15611" width="11.453125" style="19"/>
    <col min="15612" max="15612" width="54" style="19" bestFit="1" customWidth="1"/>
    <col min="15613" max="15613" width="27.90625" style="19" bestFit="1" customWidth="1"/>
    <col min="15614" max="15614" width="27.453125" style="19" bestFit="1" customWidth="1"/>
    <col min="15615" max="15615" width="14.36328125" style="19" bestFit="1" customWidth="1"/>
    <col min="15616" max="15616" width="23.36328125" style="19" bestFit="1" customWidth="1"/>
    <col min="15617" max="15617" width="16.90625" style="19" customWidth="1"/>
    <col min="15618" max="15618" width="21.6328125" style="19" bestFit="1" customWidth="1"/>
    <col min="15619" max="15619" width="102.90625" style="19" bestFit="1" customWidth="1"/>
    <col min="15620" max="15620" width="18.54296875" style="19" customWidth="1"/>
    <col min="15621" max="15623" width="11.453125" style="19" customWidth="1"/>
    <col min="15624" max="15624" width="61.453125" style="19" bestFit="1" customWidth="1"/>
    <col min="15625" max="15625" width="132.54296875" style="19" bestFit="1" customWidth="1"/>
    <col min="15626" max="15867" width="11.453125" style="19"/>
    <col min="15868" max="15868" width="54" style="19" bestFit="1" customWidth="1"/>
    <col min="15869" max="15869" width="27.90625" style="19" bestFit="1" customWidth="1"/>
    <col min="15870" max="15870" width="27.453125" style="19" bestFit="1" customWidth="1"/>
    <col min="15871" max="15871" width="14.36328125" style="19" bestFit="1" customWidth="1"/>
    <col min="15872" max="15872" width="23.36328125" style="19" bestFit="1" customWidth="1"/>
    <col min="15873" max="15873" width="16.90625" style="19" customWidth="1"/>
    <col min="15874" max="15874" width="21.6328125" style="19" bestFit="1" customWidth="1"/>
    <col min="15875" max="15875" width="102.90625" style="19" bestFit="1" customWidth="1"/>
    <col min="15876" max="15876" width="18.54296875" style="19" customWidth="1"/>
    <col min="15877" max="15879" width="11.453125" style="19" customWidth="1"/>
    <col min="15880" max="15880" width="61.453125" style="19" bestFit="1" customWidth="1"/>
    <col min="15881" max="15881" width="132.54296875" style="19" bestFit="1" customWidth="1"/>
    <col min="15882" max="16123" width="11.453125" style="19"/>
    <col min="16124" max="16124" width="54" style="19" bestFit="1" customWidth="1"/>
    <col min="16125" max="16125" width="27.90625" style="19" bestFit="1" customWidth="1"/>
    <col min="16126" max="16126" width="27.453125" style="19" bestFit="1" customWidth="1"/>
    <col min="16127" max="16127" width="14.36328125" style="19" bestFit="1" customWidth="1"/>
    <col min="16128" max="16128" width="23.36328125" style="19" bestFit="1" customWidth="1"/>
    <col min="16129" max="16129" width="16.90625" style="19" customWidth="1"/>
    <col min="16130" max="16130" width="21.6328125" style="19" bestFit="1" customWidth="1"/>
    <col min="16131" max="16131" width="102.90625" style="19" bestFit="1" customWidth="1"/>
    <col min="16132" max="16132" width="18.54296875" style="19" customWidth="1"/>
    <col min="16133" max="16135" width="11.453125" style="19" customWidth="1"/>
    <col min="16136" max="16136" width="61.453125" style="19" bestFit="1" customWidth="1"/>
    <col min="16137" max="16137" width="132.54296875" style="19" bestFit="1" customWidth="1"/>
    <col min="16138" max="16378" width="11.453125" style="19"/>
    <col min="16379" max="16384" width="11.453125" style="19" customWidth="1"/>
  </cols>
  <sheetData>
    <row r="4" spans="2:8" x14ac:dyDescent="0.35">
      <c r="H4" s="44"/>
    </row>
    <row r="5" spans="2:8" x14ac:dyDescent="0.35">
      <c r="B5" s="16"/>
      <c r="C5" s="16"/>
      <c r="D5" s="16"/>
      <c r="E5" s="17"/>
      <c r="F5" s="18"/>
    </row>
    <row r="6" spans="2:8" x14ac:dyDescent="0.35">
      <c r="B6" s="77" t="s">
        <v>1400</v>
      </c>
      <c r="C6" s="77"/>
      <c r="D6" s="77"/>
      <c r="E6" s="77"/>
      <c r="F6" s="77"/>
      <c r="G6" s="77"/>
      <c r="H6" s="78"/>
    </row>
    <row r="7" spans="2:8" ht="13.5" customHeight="1" x14ac:dyDescent="0.35">
      <c r="B7" s="31" t="s">
        <v>1401</v>
      </c>
      <c r="C7" s="31" t="s">
        <v>1402</v>
      </c>
      <c r="D7" s="31" t="s">
        <v>1403</v>
      </c>
      <c r="E7" s="31" t="s">
        <v>1404</v>
      </c>
      <c r="F7" s="31" t="s">
        <v>1405</v>
      </c>
      <c r="G7" s="32" t="s">
        <v>1406</v>
      </c>
      <c r="H7" s="32" t="s">
        <v>1407</v>
      </c>
    </row>
    <row r="8" spans="2:8" x14ac:dyDescent="0.35">
      <c r="B8" s="24">
        <v>1</v>
      </c>
      <c r="C8" s="25" t="s">
        <v>1408</v>
      </c>
      <c r="D8" s="25" t="s">
        <v>1409</v>
      </c>
      <c r="E8" s="25" t="s">
        <v>951</v>
      </c>
      <c r="F8" s="24" t="s">
        <v>1410</v>
      </c>
      <c r="G8" s="26" t="s">
        <v>1411</v>
      </c>
      <c r="H8" s="27">
        <f>VLOOKUP(G8,'[2]Valor por Configuración'!$F$6:$G$13,2,FALSE)</f>
        <v>2546195.525773196</v>
      </c>
    </row>
    <row r="9" spans="2:8" x14ac:dyDescent="0.35">
      <c r="B9" s="24">
        <v>2</v>
      </c>
      <c r="C9" s="25" t="s">
        <v>1412</v>
      </c>
      <c r="D9" s="25" t="s">
        <v>1413</v>
      </c>
      <c r="E9" s="25" t="s">
        <v>951</v>
      </c>
      <c r="F9" s="24" t="s">
        <v>1414</v>
      </c>
      <c r="G9" s="26" t="s">
        <v>1411</v>
      </c>
      <c r="H9" s="27">
        <f>VLOOKUP(G9,'[2]Valor por Configuración'!$F$6:$G$13,2,FALSE)</f>
        <v>2546195.525773196</v>
      </c>
    </row>
    <row r="10" spans="2:8" x14ac:dyDescent="0.35">
      <c r="B10" s="24">
        <v>3</v>
      </c>
      <c r="C10" s="25" t="s">
        <v>1415</v>
      </c>
      <c r="D10" s="25" t="s">
        <v>1416</v>
      </c>
      <c r="E10" s="25" t="s">
        <v>951</v>
      </c>
      <c r="F10" s="24" t="s">
        <v>1417</v>
      </c>
      <c r="G10" s="26" t="s">
        <v>1418</v>
      </c>
      <c r="H10" s="27">
        <f>VLOOKUP(G10,'[2]Valor por Configuración'!$F$6:$G$13,2,FALSE)</f>
        <v>1622656.525773196</v>
      </c>
    </row>
    <row r="11" spans="2:8" x14ac:dyDescent="0.35">
      <c r="B11" s="24">
        <v>5</v>
      </c>
      <c r="C11" s="25" t="s">
        <v>1419</v>
      </c>
      <c r="D11" s="25" t="s">
        <v>1420</v>
      </c>
      <c r="E11" s="25" t="s">
        <v>951</v>
      </c>
      <c r="F11" s="24" t="s">
        <v>1421</v>
      </c>
      <c r="G11" s="26" t="s">
        <v>1411</v>
      </c>
      <c r="H11" s="27">
        <f>VLOOKUP(G11,'[2]Valor por Configuración'!$F$6:$G$13,2,FALSE)</f>
        <v>2546195.525773196</v>
      </c>
    </row>
    <row r="12" spans="2:8" x14ac:dyDescent="0.35">
      <c r="B12" s="24">
        <v>6</v>
      </c>
      <c r="C12" s="25" t="s">
        <v>1422</v>
      </c>
      <c r="D12" s="25" t="s">
        <v>1423</v>
      </c>
      <c r="E12" s="25" t="s">
        <v>951</v>
      </c>
      <c r="F12" s="24" t="s">
        <v>1424</v>
      </c>
      <c r="G12" s="26" t="s">
        <v>1425</v>
      </c>
      <c r="H12" s="27">
        <f>VLOOKUP(G12,'[2]Valor por Configuración'!$F$6:$G$13,2,FALSE)</f>
        <v>1522656.525773196</v>
      </c>
    </row>
    <row r="13" spans="2:8" x14ac:dyDescent="0.35">
      <c r="B13" s="24">
        <v>7</v>
      </c>
      <c r="C13" s="25" t="s">
        <v>1426</v>
      </c>
      <c r="D13" s="25" t="s">
        <v>1427</v>
      </c>
      <c r="E13" s="25" t="s">
        <v>946</v>
      </c>
      <c r="F13" s="24" t="s">
        <v>1428</v>
      </c>
      <c r="G13" s="26" t="s">
        <v>1429</v>
      </c>
      <c r="H13" s="27">
        <f>VLOOKUP(G13,'[2]Valor por Configuración'!$F$6:$G$13,2,FALSE)</f>
        <v>2446195.525773196</v>
      </c>
    </row>
    <row r="14" spans="2:8" x14ac:dyDescent="0.35">
      <c r="B14" s="24">
        <v>8</v>
      </c>
      <c r="C14" s="25" t="s">
        <v>1430</v>
      </c>
      <c r="D14" s="25" t="s">
        <v>1431</v>
      </c>
      <c r="E14" s="25" t="s">
        <v>951</v>
      </c>
      <c r="F14" s="24" t="s">
        <v>1432</v>
      </c>
      <c r="G14" s="26" t="s">
        <v>1429</v>
      </c>
      <c r="H14" s="27">
        <f>VLOOKUP(G14,'[2]Valor por Configuración'!$F$6:$G$13,2,FALSE)</f>
        <v>2446195.525773196</v>
      </c>
    </row>
    <row r="15" spans="2:8" x14ac:dyDescent="0.35">
      <c r="B15" s="24">
        <v>9</v>
      </c>
      <c r="C15" s="25" t="s">
        <v>1433</v>
      </c>
      <c r="D15" s="25" t="s">
        <v>1434</v>
      </c>
      <c r="E15" s="25" t="s">
        <v>961</v>
      </c>
      <c r="F15" s="24" t="s">
        <v>1435</v>
      </c>
      <c r="G15" s="26" t="s">
        <v>1436</v>
      </c>
      <c r="H15" s="27">
        <f>VLOOKUP(G15,'[2]Valor por Configuración'!$F$6:$G$13,2,FALSE)</f>
        <v>2215676.025773196</v>
      </c>
    </row>
    <row r="16" spans="2:8" x14ac:dyDescent="0.35">
      <c r="B16" s="24">
        <v>10</v>
      </c>
      <c r="C16" s="25" t="s">
        <v>1437</v>
      </c>
      <c r="D16" s="25" t="s">
        <v>956</v>
      </c>
      <c r="E16" s="25" t="s">
        <v>956</v>
      </c>
      <c r="F16" s="24" t="s">
        <v>1438</v>
      </c>
      <c r="G16" s="26" t="s">
        <v>1436</v>
      </c>
      <c r="H16" s="27">
        <f>VLOOKUP(G16,'[2]Valor por Configuración'!$F$6:$G$13,2,FALSE)</f>
        <v>2215676.025773196</v>
      </c>
    </row>
    <row r="17" spans="2:8" x14ac:dyDescent="0.35">
      <c r="B17" s="24">
        <v>11</v>
      </c>
      <c r="C17" s="25" t="s">
        <v>1439</v>
      </c>
      <c r="D17" s="25" t="s">
        <v>1440</v>
      </c>
      <c r="E17" s="25" t="s">
        <v>1441</v>
      </c>
      <c r="F17" s="24" t="s">
        <v>1442</v>
      </c>
      <c r="G17" s="26" t="s">
        <v>1436</v>
      </c>
      <c r="H17" s="27">
        <f>VLOOKUP(G17,'[2]Valor por Configuración'!$F$6:$G$13,2,FALSE)</f>
        <v>2215676.025773196</v>
      </c>
    </row>
    <row r="18" spans="2:8" x14ac:dyDescent="0.35">
      <c r="B18" s="24">
        <v>12</v>
      </c>
      <c r="C18" s="25" t="s">
        <v>1443</v>
      </c>
      <c r="D18" s="25" t="s">
        <v>1444</v>
      </c>
      <c r="E18" s="25" t="s">
        <v>963</v>
      </c>
      <c r="F18" s="24" t="s">
        <v>1445</v>
      </c>
      <c r="G18" s="28" t="s">
        <v>1411</v>
      </c>
      <c r="H18" s="27">
        <f>VLOOKUP(G18,'[2]Valor por Configuración'!$F$6:$G$13,2,FALSE)</f>
        <v>2546195.525773196</v>
      </c>
    </row>
    <row r="19" spans="2:8" x14ac:dyDescent="0.35">
      <c r="B19" s="24">
        <v>13</v>
      </c>
      <c r="C19" s="25" t="s">
        <v>1446</v>
      </c>
      <c r="D19" s="25" t="s">
        <v>960</v>
      </c>
      <c r="E19" s="25" t="s">
        <v>960</v>
      </c>
      <c r="F19" s="24" t="s">
        <v>1447</v>
      </c>
      <c r="G19" s="28" t="s">
        <v>1425</v>
      </c>
      <c r="H19" s="27">
        <f>VLOOKUP(G19,'[2]Valor por Configuración'!$F$6:$G$13,2,FALSE)</f>
        <v>1522656.525773196</v>
      </c>
    </row>
    <row r="20" spans="2:8" x14ac:dyDescent="0.35">
      <c r="B20" s="24">
        <v>14</v>
      </c>
      <c r="C20" s="25" t="s">
        <v>1448</v>
      </c>
      <c r="D20" s="25" t="s">
        <v>1449</v>
      </c>
      <c r="E20" s="25" t="s">
        <v>1441</v>
      </c>
      <c r="F20" s="24" t="s">
        <v>1450</v>
      </c>
      <c r="G20" s="28" t="s">
        <v>1425</v>
      </c>
      <c r="H20" s="27">
        <f>VLOOKUP(G20,'[2]Valor por Configuración'!$F$6:$G$13,2,FALSE)</f>
        <v>1522656.525773196</v>
      </c>
    </row>
    <row r="21" spans="2:8" x14ac:dyDescent="0.35">
      <c r="B21" s="24">
        <v>15</v>
      </c>
      <c r="C21" s="25" t="s">
        <v>1451</v>
      </c>
      <c r="D21" s="25" t="s">
        <v>1451</v>
      </c>
      <c r="E21" s="25" t="s">
        <v>957</v>
      </c>
      <c r="F21" s="24" t="s">
        <v>1452</v>
      </c>
      <c r="G21" s="28" t="s">
        <v>1429</v>
      </c>
      <c r="H21" s="27">
        <f>VLOOKUP(G21,'[2]Valor por Configuración'!$F$6:$G$13,2,FALSE)</f>
        <v>2446195.525773196</v>
      </c>
    </row>
    <row r="22" spans="2:8" x14ac:dyDescent="0.35">
      <c r="B22" s="24">
        <v>16</v>
      </c>
      <c r="C22" s="25" t="s">
        <v>1453</v>
      </c>
      <c r="D22" s="25" t="s">
        <v>954</v>
      </c>
      <c r="E22" s="25" t="s">
        <v>954</v>
      </c>
      <c r="F22" s="24" t="s">
        <v>1454</v>
      </c>
      <c r="G22" s="28" t="s">
        <v>1429</v>
      </c>
      <c r="H22" s="27">
        <f>VLOOKUP(G22,'[2]Valor por Configuración'!$F$6:$G$13,2,FALSE)</f>
        <v>2446195.525773196</v>
      </c>
    </row>
    <row r="23" spans="2:8" x14ac:dyDescent="0.35">
      <c r="B23" s="24">
        <v>17</v>
      </c>
      <c r="C23" s="25" t="s">
        <v>958</v>
      </c>
      <c r="D23" s="25" t="s">
        <v>958</v>
      </c>
      <c r="E23" s="25" t="s">
        <v>958</v>
      </c>
      <c r="F23" s="24" t="s">
        <v>1455</v>
      </c>
      <c r="G23" s="28" t="s">
        <v>1456</v>
      </c>
      <c r="H23" s="27">
        <f>VLOOKUP(G23,'[2]Valor por Configuración'!$F$6:$G$13,2,FALSE)</f>
        <v>2115676.025773196</v>
      </c>
    </row>
    <row r="24" spans="2:8" x14ac:dyDescent="0.35">
      <c r="B24" s="24">
        <v>18</v>
      </c>
      <c r="C24" s="25" t="s">
        <v>948</v>
      </c>
      <c r="D24" s="25" t="s">
        <v>948</v>
      </c>
      <c r="E24" s="25" t="s">
        <v>948</v>
      </c>
      <c r="F24" s="24" t="s">
        <v>1457</v>
      </c>
      <c r="G24" s="28" t="s">
        <v>1411</v>
      </c>
      <c r="H24" s="27">
        <f>VLOOKUP(G24,'[2]Valor por Configuración'!$F$6:$G$13,2,FALSE)</f>
        <v>2546195.525773196</v>
      </c>
    </row>
    <row r="25" spans="2:8" x14ac:dyDescent="0.35">
      <c r="B25" s="24">
        <v>19</v>
      </c>
      <c r="C25" s="25" t="s">
        <v>1458</v>
      </c>
      <c r="D25" s="25" t="s">
        <v>1459</v>
      </c>
      <c r="E25" s="25" t="s">
        <v>951</v>
      </c>
      <c r="F25" s="24" t="s">
        <v>1460</v>
      </c>
      <c r="G25" s="28" t="s">
        <v>1461</v>
      </c>
      <c r="H25" s="27">
        <f>VLOOKUP(G25,'[2]Valor por Configuración'!$F$6:$G$13,2,FALSE)</f>
        <v>2646195.525773196</v>
      </c>
    </row>
    <row r="26" spans="2:8" x14ac:dyDescent="0.35">
      <c r="B26" s="24">
        <v>20</v>
      </c>
      <c r="C26" s="25" t="s">
        <v>1462</v>
      </c>
      <c r="D26" s="25" t="s">
        <v>1463</v>
      </c>
      <c r="E26" s="25" t="s">
        <v>951</v>
      </c>
      <c r="F26" s="24" t="s">
        <v>1464</v>
      </c>
      <c r="G26" s="28" t="s">
        <v>1411</v>
      </c>
      <c r="H26" s="27">
        <f>VLOOKUP(G26,'[2]Valor por Configuración'!$F$6:$G$13,2,FALSE)</f>
        <v>2546195.525773196</v>
      </c>
    </row>
    <row r="27" spans="2:8" x14ac:dyDescent="0.35">
      <c r="B27" s="24">
        <v>21</v>
      </c>
      <c r="C27" s="25" t="s">
        <v>1465</v>
      </c>
      <c r="D27" s="25" t="s">
        <v>1466</v>
      </c>
      <c r="E27" s="25" t="s">
        <v>951</v>
      </c>
      <c r="F27" s="24" t="s">
        <v>1467</v>
      </c>
      <c r="G27" s="28" t="s">
        <v>1418</v>
      </c>
      <c r="H27" s="27">
        <f>VLOOKUP(G27,'[2]Valor por Configuración'!$F$6:$G$13,2,FALSE)</f>
        <v>1622656.525773196</v>
      </c>
    </row>
    <row r="28" spans="2:8" x14ac:dyDescent="0.35">
      <c r="B28" s="24">
        <v>22</v>
      </c>
      <c r="C28" s="25" t="s">
        <v>1468</v>
      </c>
      <c r="D28" s="25" t="s">
        <v>1469</v>
      </c>
      <c r="E28" s="25" t="s">
        <v>951</v>
      </c>
      <c r="F28" s="24" t="s">
        <v>1470</v>
      </c>
      <c r="G28" s="28" t="s">
        <v>1411</v>
      </c>
      <c r="H28" s="27">
        <f>VLOOKUP(G28,'[2]Valor por Configuración'!$F$6:$G$13,2,FALSE)</f>
        <v>2546195.525773196</v>
      </c>
    </row>
    <row r="29" spans="2:8" x14ac:dyDescent="0.35">
      <c r="B29" s="24">
        <v>23</v>
      </c>
      <c r="C29" s="25" t="s">
        <v>1471</v>
      </c>
      <c r="D29" s="25" t="s">
        <v>1471</v>
      </c>
      <c r="E29" s="25" t="s">
        <v>952</v>
      </c>
      <c r="F29" s="24" t="s">
        <v>1472</v>
      </c>
      <c r="G29" s="28" t="s">
        <v>1411</v>
      </c>
      <c r="H29" s="27">
        <f>VLOOKUP(G29,'[2]Valor por Configuración'!$F$6:$G$13,2,FALSE)</f>
        <v>2546195.525773196</v>
      </c>
    </row>
    <row r="30" spans="2:8" x14ac:dyDescent="0.35">
      <c r="B30" s="24">
        <v>24</v>
      </c>
      <c r="C30" s="25" t="s">
        <v>1473</v>
      </c>
      <c r="D30" s="25" t="s">
        <v>953</v>
      </c>
      <c r="E30" s="25" t="s">
        <v>953</v>
      </c>
      <c r="F30" s="24" t="s">
        <v>1474</v>
      </c>
      <c r="G30" s="28" t="s">
        <v>1418</v>
      </c>
      <c r="H30" s="27">
        <f>VLOOKUP(G30,'[2]Valor por Configuración'!$F$6:$G$13,2,FALSE)</f>
        <v>1622656.525773196</v>
      </c>
    </row>
    <row r="31" spans="2:8" x14ac:dyDescent="0.35">
      <c r="B31" s="24">
        <v>25</v>
      </c>
      <c r="C31" s="25" t="s">
        <v>1475</v>
      </c>
      <c r="D31" s="25" t="s">
        <v>1476</v>
      </c>
      <c r="E31" s="25" t="s">
        <v>1476</v>
      </c>
      <c r="F31" s="24" t="s">
        <v>1477</v>
      </c>
      <c r="G31" s="28" t="s">
        <v>1456</v>
      </c>
      <c r="H31" s="27">
        <f>VLOOKUP(G31,'[2]Valor por Configuración'!$F$6:$G$13,2,FALSE)</f>
        <v>2115676.025773196</v>
      </c>
    </row>
    <row r="32" spans="2:8" x14ac:dyDescent="0.35">
      <c r="B32" s="24">
        <v>26</v>
      </c>
      <c r="C32" s="25" t="s">
        <v>1478</v>
      </c>
      <c r="D32" s="25" t="s">
        <v>1479</v>
      </c>
      <c r="E32" s="25" t="s">
        <v>1480</v>
      </c>
      <c r="F32" s="24" t="s">
        <v>1481</v>
      </c>
      <c r="G32" s="28" t="s">
        <v>1429</v>
      </c>
      <c r="H32" s="27">
        <f>VLOOKUP(G32,'[2]Valor por Configuración'!$F$6:$G$13,2,FALSE)</f>
        <v>2446195.525773196</v>
      </c>
    </row>
    <row r="33" spans="2:8" x14ac:dyDescent="0.35">
      <c r="B33" s="24">
        <v>27</v>
      </c>
      <c r="C33" s="25" t="s">
        <v>947</v>
      </c>
      <c r="D33" s="25" t="s">
        <v>947</v>
      </c>
      <c r="E33" s="25" t="s">
        <v>947</v>
      </c>
      <c r="F33" s="24" t="s">
        <v>1482</v>
      </c>
      <c r="G33" s="28" t="s">
        <v>1425</v>
      </c>
      <c r="H33" s="27">
        <f>VLOOKUP(G33,'[2]Valor por Configuración'!$F$6:$G$13,2,FALSE)</f>
        <v>1522656.525773196</v>
      </c>
    </row>
    <row r="34" spans="2:8" x14ac:dyDescent="0.35">
      <c r="B34" s="24">
        <v>28</v>
      </c>
      <c r="C34" s="25" t="s">
        <v>965</v>
      </c>
      <c r="D34" s="25" t="s">
        <v>1483</v>
      </c>
      <c r="E34" s="25" t="s">
        <v>965</v>
      </c>
      <c r="F34" s="24" t="s">
        <v>1484</v>
      </c>
      <c r="G34" s="28" t="s">
        <v>1418</v>
      </c>
      <c r="H34" s="27">
        <f>VLOOKUP(G34,'[2]Valor por Configuración'!$F$6:$G$13,2,FALSE)</f>
        <v>1622656.525773196</v>
      </c>
    </row>
    <row r="35" spans="2:8" x14ac:dyDescent="0.35">
      <c r="B35" s="24">
        <v>29</v>
      </c>
      <c r="C35" s="25" t="s">
        <v>1485</v>
      </c>
      <c r="D35" s="25" t="s">
        <v>1486</v>
      </c>
      <c r="E35" s="25" t="s">
        <v>951</v>
      </c>
      <c r="F35" s="24" t="s">
        <v>1487</v>
      </c>
      <c r="G35" s="28" t="s">
        <v>1425</v>
      </c>
      <c r="H35" s="27">
        <f>VLOOKUP(G35,'[2]Valor por Configuración'!$F$6:$G$13,2,FALSE)</f>
        <v>1522656.525773196</v>
      </c>
    </row>
    <row r="36" spans="2:8" x14ac:dyDescent="0.35">
      <c r="B36" s="24">
        <v>30</v>
      </c>
      <c r="C36" s="25" t="s">
        <v>1488</v>
      </c>
      <c r="D36" s="25" t="s">
        <v>1489</v>
      </c>
      <c r="E36" s="25" t="s">
        <v>951</v>
      </c>
      <c r="F36" s="24" t="s">
        <v>1490</v>
      </c>
      <c r="G36" s="28" t="s">
        <v>1425</v>
      </c>
      <c r="H36" s="27">
        <f>VLOOKUP(G36,'[2]Valor por Configuración'!$F$6:$G$13,2,FALSE)</f>
        <v>1522656.525773196</v>
      </c>
    </row>
    <row r="37" spans="2:8" x14ac:dyDescent="0.35">
      <c r="B37" s="24">
        <v>31</v>
      </c>
      <c r="C37" s="25" t="s">
        <v>1491</v>
      </c>
      <c r="D37" s="25" t="s">
        <v>1492</v>
      </c>
      <c r="E37" s="25" t="s">
        <v>951</v>
      </c>
      <c r="F37" s="24" t="s">
        <v>1493</v>
      </c>
      <c r="G37" s="28" t="s">
        <v>1425</v>
      </c>
      <c r="H37" s="27">
        <f>VLOOKUP(G37,'[2]Valor por Configuración'!$F$6:$G$13,2,FALSE)</f>
        <v>1522656.525773196</v>
      </c>
    </row>
    <row r="38" spans="2:8" x14ac:dyDescent="0.35">
      <c r="B38" s="24">
        <v>32</v>
      </c>
      <c r="C38" s="25" t="s">
        <v>1494</v>
      </c>
      <c r="D38" s="25" t="s">
        <v>1495</v>
      </c>
      <c r="E38" s="25" t="s">
        <v>951</v>
      </c>
      <c r="F38" s="24" t="s">
        <v>1496</v>
      </c>
      <c r="G38" s="28" t="s">
        <v>1425</v>
      </c>
      <c r="H38" s="27">
        <f>VLOOKUP(G38,'[2]Valor por Configuración'!$F$6:$G$13,2,FALSE)</f>
        <v>1522656.525773196</v>
      </c>
    </row>
    <row r="39" spans="2:8" x14ac:dyDescent="0.35">
      <c r="B39" s="24">
        <v>33</v>
      </c>
      <c r="C39" s="25" t="s">
        <v>1497</v>
      </c>
      <c r="D39" s="25" t="s">
        <v>1498</v>
      </c>
      <c r="E39" s="25" t="s">
        <v>946</v>
      </c>
      <c r="F39" s="24" t="s">
        <v>1499</v>
      </c>
      <c r="G39" s="28" t="s">
        <v>1429</v>
      </c>
      <c r="H39" s="27">
        <f>VLOOKUP(G39,'[2]Valor por Configuración'!$F$6:$G$13,2,FALSE)</f>
        <v>2446195.525773196</v>
      </c>
    </row>
    <row r="40" spans="2:8" x14ac:dyDescent="0.35">
      <c r="B40" s="24">
        <v>34</v>
      </c>
      <c r="C40" s="25" t="s">
        <v>1500</v>
      </c>
      <c r="D40" s="25" t="s">
        <v>1441</v>
      </c>
      <c r="E40" s="25" t="s">
        <v>1441</v>
      </c>
      <c r="F40" s="24" t="s">
        <v>1501</v>
      </c>
      <c r="G40" s="28" t="s">
        <v>1456</v>
      </c>
      <c r="H40" s="27">
        <f>VLOOKUP(G40,'[2]Valor por Configuración'!$F$6:$G$13,2,FALSE)</f>
        <v>2115676.025773196</v>
      </c>
    </row>
    <row r="41" spans="2:8" x14ac:dyDescent="0.35">
      <c r="B41" s="24">
        <v>35</v>
      </c>
      <c r="C41" s="25" t="s">
        <v>964</v>
      </c>
      <c r="D41" s="25" t="s">
        <v>1502</v>
      </c>
      <c r="E41" s="25" t="s">
        <v>964</v>
      </c>
      <c r="F41" s="24" t="s">
        <v>1503</v>
      </c>
      <c r="G41" s="28" t="s">
        <v>1425</v>
      </c>
      <c r="H41" s="27">
        <f>VLOOKUP(G41,'[2]Valor por Configuración'!$F$6:$G$13,2,FALSE)</f>
        <v>1522656.525773196</v>
      </c>
    </row>
    <row r="42" spans="2:8" x14ac:dyDescent="0.35">
      <c r="B42" s="24">
        <v>36</v>
      </c>
      <c r="C42" s="25" t="s">
        <v>1504</v>
      </c>
      <c r="D42" s="25" t="s">
        <v>1505</v>
      </c>
      <c r="E42" s="25" t="s">
        <v>967</v>
      </c>
      <c r="F42" s="24" t="s">
        <v>1506</v>
      </c>
      <c r="G42" s="28" t="s">
        <v>1425</v>
      </c>
      <c r="H42" s="27">
        <f>VLOOKUP(G42,'[2]Valor por Configuración'!$F$6:$G$13,2,FALSE)</f>
        <v>1522656.525773196</v>
      </c>
    </row>
    <row r="43" spans="2:8" x14ac:dyDescent="0.35">
      <c r="B43" s="24">
        <v>37</v>
      </c>
      <c r="C43" s="25" t="s">
        <v>1507</v>
      </c>
      <c r="D43" s="25" t="s">
        <v>1508</v>
      </c>
      <c r="E43" s="25" t="s">
        <v>1509</v>
      </c>
      <c r="F43" s="24" t="s">
        <v>1510</v>
      </c>
      <c r="G43" s="28" t="s">
        <v>1425</v>
      </c>
      <c r="H43" s="27">
        <f>VLOOKUP(G43,'[2]Valor por Configuración'!$F$6:$G$13,2,FALSE)</f>
        <v>1522656.525773196</v>
      </c>
    </row>
    <row r="44" spans="2:8" x14ac:dyDescent="0.35">
      <c r="B44" s="24">
        <v>38</v>
      </c>
      <c r="C44" s="25" t="s">
        <v>1511</v>
      </c>
      <c r="D44" s="25" t="s">
        <v>1512</v>
      </c>
      <c r="E44" s="25" t="s">
        <v>1513</v>
      </c>
      <c r="F44" s="24" t="s">
        <v>1514</v>
      </c>
      <c r="G44" s="28" t="s">
        <v>1425</v>
      </c>
      <c r="H44" s="27">
        <f>VLOOKUP(G44,'[2]Valor por Configuración'!$F$6:$G$13,2,FALSE)</f>
        <v>1522656.525773196</v>
      </c>
    </row>
    <row r="45" spans="2:8" x14ac:dyDescent="0.35">
      <c r="B45" s="24">
        <v>39</v>
      </c>
      <c r="C45" s="25" t="s">
        <v>1515</v>
      </c>
      <c r="D45" s="25" t="s">
        <v>1516</v>
      </c>
      <c r="E45" s="25" t="s">
        <v>950</v>
      </c>
      <c r="F45" s="24" t="s">
        <v>1517</v>
      </c>
      <c r="G45" s="28" t="s">
        <v>1456</v>
      </c>
      <c r="H45" s="27">
        <f>VLOOKUP(G45,'[2]Valor por Configuración'!$F$6:$G$13,2,FALSE)</f>
        <v>2115676.025773196</v>
      </c>
    </row>
    <row r="46" spans="2:8" x14ac:dyDescent="0.35">
      <c r="B46" s="24">
        <v>40</v>
      </c>
      <c r="C46" s="25" t="s">
        <v>1518</v>
      </c>
      <c r="D46" s="25" t="s">
        <v>1519</v>
      </c>
      <c r="E46" s="25" t="s">
        <v>951</v>
      </c>
      <c r="F46" s="24" t="s">
        <v>1520</v>
      </c>
      <c r="G46" s="28" t="s">
        <v>1425</v>
      </c>
      <c r="H46" s="27">
        <f>VLOOKUP(G46,'[2]Valor por Configuración'!$F$6:$G$13,2,FALSE)</f>
        <v>1522656.525773196</v>
      </c>
    </row>
    <row r="47" spans="2:8" x14ac:dyDescent="0.35">
      <c r="B47" s="24">
        <v>41</v>
      </c>
      <c r="C47" s="25" t="s">
        <v>1521</v>
      </c>
      <c r="D47" s="25" t="s">
        <v>1522</v>
      </c>
      <c r="E47" s="25" t="s">
        <v>946</v>
      </c>
      <c r="F47" s="24" t="s">
        <v>1523</v>
      </c>
      <c r="G47" s="28" t="s">
        <v>1425</v>
      </c>
      <c r="H47" s="27">
        <f>VLOOKUP(G47,'[2]Valor por Configuración'!$F$6:$G$13,2,FALSE)</f>
        <v>1522656.525773196</v>
      </c>
    </row>
    <row r="48" spans="2:8" x14ac:dyDescent="0.35">
      <c r="B48" s="24">
        <v>42</v>
      </c>
      <c r="C48" s="25" t="s">
        <v>1524</v>
      </c>
      <c r="D48" s="25" t="s">
        <v>1525</v>
      </c>
      <c r="E48" s="25" t="s">
        <v>951</v>
      </c>
      <c r="F48" s="24" t="s">
        <v>1526</v>
      </c>
      <c r="G48" s="28" t="s">
        <v>1425</v>
      </c>
      <c r="H48" s="27">
        <f>VLOOKUP(G48,'[2]Valor por Configuración'!$F$6:$G$13,2,FALSE)</f>
        <v>1522656.525773196</v>
      </c>
    </row>
    <row r="49" spans="2:8" x14ac:dyDescent="0.35">
      <c r="B49" s="24">
        <v>43</v>
      </c>
      <c r="C49" s="25" t="s">
        <v>1527</v>
      </c>
      <c r="D49" s="25" t="s">
        <v>1528</v>
      </c>
      <c r="E49" s="25" t="s">
        <v>951</v>
      </c>
      <c r="F49" s="24" t="s">
        <v>1529</v>
      </c>
      <c r="G49" s="28" t="s">
        <v>1429</v>
      </c>
      <c r="H49" s="27">
        <f>VLOOKUP(G49,'[2]Valor por Configuración'!$F$6:$G$13,2,FALSE)</f>
        <v>2446195.525773196</v>
      </c>
    </row>
    <row r="50" spans="2:8" x14ac:dyDescent="0.35">
      <c r="B50" s="24">
        <v>44</v>
      </c>
      <c r="C50" s="25" t="s">
        <v>1530</v>
      </c>
      <c r="D50" s="25" t="s">
        <v>1531</v>
      </c>
      <c r="E50" s="25" t="s">
        <v>951</v>
      </c>
      <c r="F50" s="24" t="s">
        <v>1532</v>
      </c>
      <c r="G50" s="28" t="s">
        <v>1425</v>
      </c>
      <c r="H50" s="27">
        <f>VLOOKUP(G50,'[2]Valor por Configuración'!$F$6:$G$13,2,FALSE)</f>
        <v>1522656.525773196</v>
      </c>
    </row>
    <row r="51" spans="2:8" x14ac:dyDescent="0.35">
      <c r="B51" s="24">
        <v>45</v>
      </c>
      <c r="C51" s="25" t="s">
        <v>1533</v>
      </c>
      <c r="D51" s="25" t="s">
        <v>1534</v>
      </c>
      <c r="E51" s="25" t="s">
        <v>951</v>
      </c>
      <c r="F51" s="24" t="s">
        <v>1535</v>
      </c>
      <c r="G51" s="28" t="s">
        <v>1425</v>
      </c>
      <c r="H51" s="27">
        <f>VLOOKUP(G51,'[2]Valor por Configuración'!$F$6:$G$13,2,FALSE)</f>
        <v>1522656.525773196</v>
      </c>
    </row>
    <row r="52" spans="2:8" x14ac:dyDescent="0.35">
      <c r="B52" s="24">
        <v>46</v>
      </c>
      <c r="C52" s="25" t="s">
        <v>1536</v>
      </c>
      <c r="D52" s="25" t="s">
        <v>1537</v>
      </c>
      <c r="E52" s="25" t="s">
        <v>951</v>
      </c>
      <c r="F52" s="24" t="s">
        <v>1538</v>
      </c>
      <c r="G52" s="28" t="s">
        <v>1425</v>
      </c>
      <c r="H52" s="27">
        <f>VLOOKUP(G52,'[2]Valor por Configuración'!$F$6:$G$13,2,FALSE)</f>
        <v>1522656.525773196</v>
      </c>
    </row>
    <row r="53" spans="2:8" x14ac:dyDescent="0.35">
      <c r="B53" s="24">
        <v>47</v>
      </c>
      <c r="C53" s="25" t="s">
        <v>1539</v>
      </c>
      <c r="D53" s="25" t="s">
        <v>1540</v>
      </c>
      <c r="E53" s="25" t="s">
        <v>950</v>
      </c>
      <c r="F53" s="24" t="s">
        <v>1541</v>
      </c>
      <c r="G53" s="28" t="s">
        <v>1425</v>
      </c>
      <c r="H53" s="27">
        <f>VLOOKUP(G53,'[2]Valor por Configuración'!$F$6:$G$13,2,FALSE)</f>
        <v>1522656.525773196</v>
      </c>
    </row>
    <row r="54" spans="2:8" x14ac:dyDescent="0.35">
      <c r="B54" s="24">
        <v>48</v>
      </c>
      <c r="C54" s="25" t="s">
        <v>1542</v>
      </c>
      <c r="D54" s="25" t="s">
        <v>1543</v>
      </c>
      <c r="E54" s="25" t="s">
        <v>1543</v>
      </c>
      <c r="F54" s="24" t="s">
        <v>1544</v>
      </c>
      <c r="G54" s="28" t="s">
        <v>1429</v>
      </c>
      <c r="H54" s="27">
        <f>VLOOKUP(G54,'[2]Valor por Configuración'!$F$6:$G$13,2,FALSE)</f>
        <v>2446195.525773196</v>
      </c>
    </row>
    <row r="55" spans="2:8" x14ac:dyDescent="0.35">
      <c r="B55" s="24">
        <v>49</v>
      </c>
      <c r="C55" s="25" t="s">
        <v>1545</v>
      </c>
      <c r="D55" s="25" t="s">
        <v>1546</v>
      </c>
      <c r="E55" s="25" t="s">
        <v>957</v>
      </c>
      <c r="F55" s="24" t="s">
        <v>1547</v>
      </c>
      <c r="G55" s="28" t="s">
        <v>1425</v>
      </c>
      <c r="H55" s="27">
        <f>VLOOKUP(G55,'[2]Valor por Configuración'!$F$6:$G$13,2,FALSE)</f>
        <v>1522656.525773196</v>
      </c>
    </row>
    <row r="56" spans="2:8" x14ac:dyDescent="0.35">
      <c r="B56" s="24">
        <v>50</v>
      </c>
      <c r="C56" s="25" t="s">
        <v>1548</v>
      </c>
      <c r="D56" s="25" t="s">
        <v>1549</v>
      </c>
      <c r="E56" s="25" t="s">
        <v>953</v>
      </c>
      <c r="F56" s="24" t="s">
        <v>1550</v>
      </c>
      <c r="G56" s="28" t="s">
        <v>1425</v>
      </c>
      <c r="H56" s="27">
        <f>VLOOKUP(G56,'[2]Valor por Configuración'!$F$6:$G$13,2,FALSE)</f>
        <v>1522656.525773196</v>
      </c>
    </row>
    <row r="57" spans="2:8" x14ac:dyDescent="0.35">
      <c r="B57" s="24">
        <v>51</v>
      </c>
      <c r="C57" s="25" t="s">
        <v>1551</v>
      </c>
      <c r="D57" s="25" t="s">
        <v>1552</v>
      </c>
      <c r="E57" s="25" t="s">
        <v>946</v>
      </c>
      <c r="F57" s="24" t="s">
        <v>1553</v>
      </c>
      <c r="G57" s="28" t="s">
        <v>1425</v>
      </c>
      <c r="H57" s="27">
        <f>VLOOKUP(G57,'[2]Valor por Configuración'!$F$6:$G$13,2,FALSE)</f>
        <v>1522656.525773196</v>
      </c>
    </row>
    <row r="58" spans="2:8" x14ac:dyDescent="0.35">
      <c r="B58" s="24">
        <v>52</v>
      </c>
      <c r="C58" s="25" t="s">
        <v>1554</v>
      </c>
      <c r="D58" s="25" t="s">
        <v>1555</v>
      </c>
      <c r="E58" s="25" t="s">
        <v>948</v>
      </c>
      <c r="F58" s="24" t="s">
        <v>1556</v>
      </c>
      <c r="G58" s="28" t="s">
        <v>1425</v>
      </c>
      <c r="H58" s="27">
        <f>VLOOKUP(G58,'[2]Valor por Configuración'!$F$6:$G$13,2,FALSE)</f>
        <v>1522656.525773196</v>
      </c>
    </row>
    <row r="59" spans="2:8" x14ac:dyDescent="0.35">
      <c r="B59" s="24">
        <v>53</v>
      </c>
      <c r="C59" s="25" t="s">
        <v>1557</v>
      </c>
      <c r="D59" s="25" t="s">
        <v>1558</v>
      </c>
      <c r="E59" s="25" t="s">
        <v>957</v>
      </c>
      <c r="F59" s="24" t="s">
        <v>1559</v>
      </c>
      <c r="G59" s="28" t="s">
        <v>1425</v>
      </c>
      <c r="H59" s="27">
        <f>VLOOKUP(G59,'[2]Valor por Configuración'!$F$6:$G$13,2,FALSE)</f>
        <v>1522656.525773196</v>
      </c>
    </row>
    <row r="60" spans="2:8" x14ac:dyDescent="0.35">
      <c r="B60" s="24">
        <v>54</v>
      </c>
      <c r="C60" s="25" t="s">
        <v>1560</v>
      </c>
      <c r="D60" s="25" t="s">
        <v>1561</v>
      </c>
      <c r="E60" s="25" t="s">
        <v>951</v>
      </c>
      <c r="F60" s="24" t="s">
        <v>1562</v>
      </c>
      <c r="G60" s="28" t="s">
        <v>1425</v>
      </c>
      <c r="H60" s="27">
        <f>VLOOKUP(G60,'[2]Valor por Configuración'!$F$6:$G$13,2,FALSE)</f>
        <v>1522656.525773196</v>
      </c>
    </row>
    <row r="61" spans="2:8" x14ac:dyDescent="0.35">
      <c r="B61" s="24">
        <v>55</v>
      </c>
      <c r="C61" s="25" t="s">
        <v>1563</v>
      </c>
      <c r="D61" s="25" t="s">
        <v>1564</v>
      </c>
      <c r="E61" s="25" t="s">
        <v>951</v>
      </c>
      <c r="F61" s="24" t="s">
        <v>1565</v>
      </c>
      <c r="G61" s="28" t="s">
        <v>1425</v>
      </c>
      <c r="H61" s="27">
        <f>VLOOKUP(G61,'[2]Valor por Configuración'!$F$6:$G$13,2,FALSE)</f>
        <v>1522656.525773196</v>
      </c>
    </row>
    <row r="62" spans="2:8" x14ac:dyDescent="0.35">
      <c r="B62" s="24">
        <v>56</v>
      </c>
      <c r="C62" s="25" t="s">
        <v>1566</v>
      </c>
      <c r="D62" s="25" t="s">
        <v>1567</v>
      </c>
      <c r="E62" s="25" t="s">
        <v>957</v>
      </c>
      <c r="F62" s="24" t="s">
        <v>1568</v>
      </c>
      <c r="G62" s="28" t="s">
        <v>1569</v>
      </c>
      <c r="H62" s="27">
        <f>VLOOKUP(G62,'[2]Valor por Configuración'!$F$6:$G$13,2,FALSE)</f>
        <v>1950416.28</v>
      </c>
    </row>
    <row r="63" spans="2:8" x14ac:dyDescent="0.35">
      <c r="B63" s="24">
        <v>57</v>
      </c>
      <c r="C63" s="25" t="s">
        <v>1570</v>
      </c>
      <c r="D63" s="25" t="s">
        <v>1571</v>
      </c>
      <c r="E63" s="25" t="s">
        <v>957</v>
      </c>
      <c r="F63" s="24" t="s">
        <v>1572</v>
      </c>
      <c r="G63" s="28" t="s">
        <v>1425</v>
      </c>
      <c r="H63" s="27">
        <f>VLOOKUP(G63,'[2]Valor por Configuración'!$F$6:$G$13,2,FALSE)</f>
        <v>1522656.525773196</v>
      </c>
    </row>
    <row r="64" spans="2:8" x14ac:dyDescent="0.35">
      <c r="B64" s="24">
        <v>58</v>
      </c>
      <c r="C64" s="25" t="s">
        <v>1573</v>
      </c>
      <c r="D64" s="25" t="s">
        <v>1574</v>
      </c>
      <c r="E64" s="25" t="s">
        <v>1480</v>
      </c>
      <c r="F64" s="24" t="s">
        <v>1575</v>
      </c>
      <c r="G64" s="28" t="s">
        <v>1425</v>
      </c>
      <c r="H64" s="27">
        <f>VLOOKUP(G64,'[2]Valor por Configuración'!$F$6:$G$13,2,FALSE)</f>
        <v>1522656.525773196</v>
      </c>
    </row>
    <row r="65" spans="2:8" x14ac:dyDescent="0.35">
      <c r="B65" s="24">
        <v>59</v>
      </c>
      <c r="C65" s="25" t="s">
        <v>1576</v>
      </c>
      <c r="D65" s="25" t="s">
        <v>1577</v>
      </c>
      <c r="E65" s="25" t="s">
        <v>953</v>
      </c>
      <c r="F65" s="24" t="s">
        <v>1578</v>
      </c>
      <c r="G65" s="28" t="s">
        <v>1425</v>
      </c>
      <c r="H65" s="27">
        <f>VLOOKUP(G65,'[2]Valor por Configuración'!$F$6:$G$13,2,FALSE)</f>
        <v>1522656.525773196</v>
      </c>
    </row>
    <row r="66" spans="2:8" x14ac:dyDescent="0.35">
      <c r="B66" s="24">
        <v>60</v>
      </c>
      <c r="C66" s="25" t="s">
        <v>1579</v>
      </c>
      <c r="D66" s="25" t="s">
        <v>1580</v>
      </c>
      <c r="E66" s="25" t="s">
        <v>957</v>
      </c>
      <c r="F66" s="24" t="s">
        <v>1581</v>
      </c>
      <c r="G66" s="28" t="s">
        <v>1425</v>
      </c>
      <c r="H66" s="27">
        <f>VLOOKUP(G66,'[2]Valor por Configuración'!$F$6:$G$13,2,FALSE)</f>
        <v>1522656.525773196</v>
      </c>
    </row>
    <row r="67" spans="2:8" x14ac:dyDescent="0.35">
      <c r="B67" s="24">
        <v>61</v>
      </c>
      <c r="C67" s="25" t="s">
        <v>1582</v>
      </c>
      <c r="D67" s="25" t="s">
        <v>1583</v>
      </c>
      <c r="E67" s="25" t="s">
        <v>946</v>
      </c>
      <c r="F67" s="24" t="s">
        <v>1584</v>
      </c>
      <c r="G67" s="28" t="s">
        <v>1425</v>
      </c>
      <c r="H67" s="27">
        <f>VLOOKUP(G67,'[2]Valor por Configuración'!$F$6:$G$13,2,FALSE)</f>
        <v>1522656.525773196</v>
      </c>
    </row>
    <row r="68" spans="2:8" x14ac:dyDescent="0.35">
      <c r="B68" s="24">
        <v>62</v>
      </c>
      <c r="C68" s="25" t="s">
        <v>1585</v>
      </c>
      <c r="D68" s="25" t="s">
        <v>1586</v>
      </c>
      <c r="E68" s="25" t="s">
        <v>951</v>
      </c>
      <c r="F68" s="24" t="s">
        <v>1587</v>
      </c>
      <c r="G68" s="28" t="s">
        <v>1425</v>
      </c>
      <c r="H68" s="27">
        <f>VLOOKUP(G68,'[2]Valor por Configuración'!$F$6:$G$13,2,FALSE)</f>
        <v>1522656.525773196</v>
      </c>
    </row>
    <row r="69" spans="2:8" x14ac:dyDescent="0.35">
      <c r="B69" s="24">
        <v>63</v>
      </c>
      <c r="C69" s="25" t="s">
        <v>1588</v>
      </c>
      <c r="D69" s="25" t="s">
        <v>1589</v>
      </c>
      <c r="E69" s="25" t="s">
        <v>961</v>
      </c>
      <c r="F69" s="24" t="s">
        <v>1590</v>
      </c>
      <c r="G69" s="28" t="s">
        <v>1425</v>
      </c>
      <c r="H69" s="27">
        <f>VLOOKUP(G69,'[2]Valor por Configuración'!$F$6:$G$13,2,FALSE)</f>
        <v>1522656.525773196</v>
      </c>
    </row>
    <row r="70" spans="2:8" x14ac:dyDescent="0.35">
      <c r="B70" s="24">
        <v>64</v>
      </c>
      <c r="C70" s="25" t="s">
        <v>1591</v>
      </c>
      <c r="D70" s="25" t="s">
        <v>1592</v>
      </c>
      <c r="E70" s="25" t="s">
        <v>951</v>
      </c>
      <c r="F70" s="24" t="s">
        <v>1593</v>
      </c>
      <c r="G70" s="28" t="s">
        <v>1425</v>
      </c>
      <c r="H70" s="27">
        <f>VLOOKUP(G70,'[2]Valor por Configuración'!$F$6:$G$13,2,FALSE)</f>
        <v>1522656.525773196</v>
      </c>
    </row>
    <row r="71" spans="2:8" x14ac:dyDescent="0.35">
      <c r="B71" s="24">
        <v>65</v>
      </c>
      <c r="C71" s="25" t="s">
        <v>1594</v>
      </c>
      <c r="D71" s="25" t="s">
        <v>1595</v>
      </c>
      <c r="E71" s="25" t="s">
        <v>951</v>
      </c>
      <c r="F71" s="24" t="s">
        <v>1596</v>
      </c>
      <c r="G71" s="28" t="s">
        <v>1425</v>
      </c>
      <c r="H71" s="27">
        <f>VLOOKUP(G71,'[2]Valor por Configuración'!$F$6:$G$13,2,FALSE)</f>
        <v>1522656.525773196</v>
      </c>
    </row>
    <row r="72" spans="2:8" x14ac:dyDescent="0.35">
      <c r="B72" s="24">
        <v>66</v>
      </c>
      <c r="C72" s="25" t="s">
        <v>1597</v>
      </c>
      <c r="D72" s="25" t="s">
        <v>1598</v>
      </c>
      <c r="E72" s="25" t="s">
        <v>1480</v>
      </c>
      <c r="F72" s="24" t="s">
        <v>1599</v>
      </c>
      <c r="G72" s="28" t="s">
        <v>1425</v>
      </c>
      <c r="H72" s="27">
        <f>VLOOKUP(G72,'[2]Valor por Configuración'!$F$6:$G$13,2,FALSE)</f>
        <v>1522656.525773196</v>
      </c>
    </row>
    <row r="73" spans="2:8" x14ac:dyDescent="0.35">
      <c r="B73" s="24">
        <v>67</v>
      </c>
      <c r="C73" s="25" t="s">
        <v>1600</v>
      </c>
      <c r="D73" s="25" t="s">
        <v>1601</v>
      </c>
      <c r="E73" s="25" t="s">
        <v>956</v>
      </c>
      <c r="F73" s="24" t="s">
        <v>1602</v>
      </c>
      <c r="G73" s="28" t="s">
        <v>1569</v>
      </c>
      <c r="H73" s="27">
        <f>VLOOKUP(G73,'[2]Valor por Configuración'!$F$6:$G$13,2,FALSE)</f>
        <v>1950416.28</v>
      </c>
    </row>
    <row r="74" spans="2:8" x14ac:dyDescent="0.35">
      <c r="B74" s="24">
        <v>68</v>
      </c>
      <c r="C74" s="25" t="s">
        <v>1603</v>
      </c>
      <c r="D74" s="25" t="s">
        <v>1604</v>
      </c>
      <c r="E74" s="25" t="s">
        <v>954</v>
      </c>
      <c r="F74" s="24" t="s">
        <v>1605</v>
      </c>
      <c r="G74" s="28" t="s">
        <v>1425</v>
      </c>
      <c r="H74" s="27">
        <f>VLOOKUP(G74,'[2]Valor por Configuración'!$F$6:$G$13,2,FALSE)</f>
        <v>1522656.525773196</v>
      </c>
    </row>
    <row r="75" spans="2:8" x14ac:dyDescent="0.35">
      <c r="B75" s="24">
        <v>69</v>
      </c>
      <c r="C75" s="25" t="s">
        <v>1606</v>
      </c>
      <c r="D75" s="25" t="s">
        <v>1607</v>
      </c>
      <c r="E75" s="25" t="s">
        <v>954</v>
      </c>
      <c r="F75" s="24" t="s">
        <v>1608</v>
      </c>
      <c r="G75" s="28" t="s">
        <v>1425</v>
      </c>
      <c r="H75" s="27">
        <f>VLOOKUP(G75,'[2]Valor por Configuración'!$F$6:$G$13,2,FALSE)</f>
        <v>1522656.525773196</v>
      </c>
    </row>
    <row r="76" spans="2:8" x14ac:dyDescent="0.35">
      <c r="B76" s="24">
        <v>70</v>
      </c>
      <c r="C76" s="25" t="s">
        <v>1609</v>
      </c>
      <c r="D76" s="25" t="s">
        <v>1610</v>
      </c>
      <c r="E76" s="25" t="s">
        <v>946</v>
      </c>
      <c r="F76" s="24" t="s">
        <v>1611</v>
      </c>
      <c r="G76" s="28" t="s">
        <v>1425</v>
      </c>
      <c r="H76" s="27">
        <f>VLOOKUP(G76,'[2]Valor por Configuración'!$F$6:$G$13,2,FALSE)</f>
        <v>1522656.525773196</v>
      </c>
    </row>
    <row r="77" spans="2:8" x14ac:dyDescent="0.35">
      <c r="B77" s="24">
        <v>71</v>
      </c>
      <c r="C77" s="25" t="s">
        <v>1612</v>
      </c>
      <c r="D77" s="25" t="s">
        <v>1613</v>
      </c>
      <c r="E77" s="25" t="s">
        <v>1441</v>
      </c>
      <c r="F77" s="24" t="s">
        <v>1614</v>
      </c>
      <c r="G77" s="28" t="s">
        <v>1425</v>
      </c>
      <c r="H77" s="27">
        <f>VLOOKUP(G77,'[2]Valor por Configuración'!$F$6:$G$13,2,FALSE)</f>
        <v>1522656.525773196</v>
      </c>
    </row>
    <row r="78" spans="2:8" x14ac:dyDescent="0.35">
      <c r="B78" s="24">
        <v>72</v>
      </c>
      <c r="C78" s="25" t="s">
        <v>1615</v>
      </c>
      <c r="D78" s="25" t="s">
        <v>1616</v>
      </c>
      <c r="E78" s="25" t="s">
        <v>1441</v>
      </c>
      <c r="F78" s="24" t="s">
        <v>1617</v>
      </c>
      <c r="G78" s="28" t="s">
        <v>1456</v>
      </c>
      <c r="H78" s="27">
        <f>VLOOKUP(G78,'[2]Valor por Configuración'!$F$6:$G$13,2,FALSE)</f>
        <v>2115676.025773196</v>
      </c>
    </row>
    <row r="79" spans="2:8" x14ac:dyDescent="0.35">
      <c r="B79" s="24">
        <v>73</v>
      </c>
      <c r="C79" s="25" t="s">
        <v>1618</v>
      </c>
      <c r="D79" s="25" t="s">
        <v>1619</v>
      </c>
      <c r="E79" s="25" t="s">
        <v>956</v>
      </c>
      <c r="F79" s="24" t="s">
        <v>1620</v>
      </c>
      <c r="G79" s="28" t="s">
        <v>1569</v>
      </c>
      <c r="H79" s="27">
        <f>VLOOKUP(G79,'[2]Valor por Configuración'!$F$6:$G$13,2,FALSE)</f>
        <v>1950416.28</v>
      </c>
    </row>
    <row r="80" spans="2:8" x14ac:dyDescent="0.35">
      <c r="B80" s="24">
        <v>74</v>
      </c>
      <c r="C80" s="25" t="s">
        <v>1621</v>
      </c>
      <c r="D80" s="25" t="s">
        <v>1622</v>
      </c>
      <c r="E80" s="25" t="s">
        <v>951</v>
      </c>
      <c r="F80" s="24" t="s">
        <v>1623</v>
      </c>
      <c r="G80" s="28" t="s">
        <v>1425</v>
      </c>
      <c r="H80" s="27">
        <f>VLOOKUP(G80,'[2]Valor por Configuración'!$F$6:$G$13,2,FALSE)</f>
        <v>1522656.525773196</v>
      </c>
    </row>
    <row r="81" spans="2:8" x14ac:dyDescent="0.35">
      <c r="B81" s="24">
        <v>75</v>
      </c>
      <c r="C81" s="25" t="s">
        <v>1624</v>
      </c>
      <c r="D81" s="25" t="s">
        <v>1624</v>
      </c>
      <c r="E81" s="25" t="s">
        <v>1513</v>
      </c>
      <c r="F81" s="24" t="s">
        <v>1625</v>
      </c>
      <c r="G81" s="28" t="s">
        <v>1425</v>
      </c>
      <c r="H81" s="27">
        <f>VLOOKUP(G81,'[2]Valor por Configuración'!$F$6:$G$13,2,FALSE)</f>
        <v>1522656.525773196</v>
      </c>
    </row>
    <row r="82" spans="2:8" x14ac:dyDescent="0.35">
      <c r="B82" s="24">
        <v>76</v>
      </c>
      <c r="C82" s="25" t="s">
        <v>1626</v>
      </c>
      <c r="D82" s="25" t="s">
        <v>1627</v>
      </c>
      <c r="E82" s="25" t="s">
        <v>955</v>
      </c>
      <c r="F82" s="24" t="s">
        <v>1628</v>
      </c>
      <c r="G82" s="28" t="s">
        <v>1425</v>
      </c>
      <c r="H82" s="27">
        <f>VLOOKUP(G82,'[2]Valor por Configuración'!$F$6:$G$13,2,FALSE)</f>
        <v>1522656.525773196</v>
      </c>
    </row>
    <row r="83" spans="2:8" x14ac:dyDescent="0.35">
      <c r="B83" s="24">
        <v>77</v>
      </c>
      <c r="C83" s="25" t="s">
        <v>1629</v>
      </c>
      <c r="D83" s="25" t="s">
        <v>1630</v>
      </c>
      <c r="E83" s="25" t="s">
        <v>951</v>
      </c>
      <c r="F83" s="24" t="s">
        <v>1631</v>
      </c>
      <c r="G83" s="28" t="s">
        <v>1425</v>
      </c>
      <c r="H83" s="27">
        <f>VLOOKUP(G83,'[2]Valor por Configuración'!$F$6:$G$13,2,FALSE)</f>
        <v>1522656.525773196</v>
      </c>
    </row>
    <row r="84" spans="2:8" x14ac:dyDescent="0.35">
      <c r="B84" s="24">
        <v>78</v>
      </c>
      <c r="C84" s="25" t="s">
        <v>1632</v>
      </c>
      <c r="D84" s="25" t="s">
        <v>1633</v>
      </c>
      <c r="E84" s="25" t="s">
        <v>950</v>
      </c>
      <c r="F84" s="24" t="s">
        <v>1634</v>
      </c>
      <c r="G84" s="28" t="s">
        <v>1425</v>
      </c>
      <c r="H84" s="27">
        <f>VLOOKUP(G84,'[2]Valor por Configuración'!$F$6:$G$13,2,FALSE)</f>
        <v>1522656.525773196</v>
      </c>
    </row>
    <row r="85" spans="2:8" x14ac:dyDescent="0.35">
      <c r="B85" s="24">
        <f>+B84+1</f>
        <v>79</v>
      </c>
      <c r="C85" s="25" t="s">
        <v>1635</v>
      </c>
      <c r="D85" s="25" t="s">
        <v>1635</v>
      </c>
      <c r="E85" s="25" t="s">
        <v>951</v>
      </c>
      <c r="F85" s="24" t="s">
        <v>1636</v>
      </c>
      <c r="G85" s="28" t="s">
        <v>1425</v>
      </c>
      <c r="H85" s="27">
        <f>VLOOKUP(G85,'[2]Valor por Configuración'!$F$6:$G$12,2,FALSE)</f>
        <v>1522656.525773196</v>
      </c>
    </row>
    <row r="86" spans="2:8" x14ac:dyDescent="0.35">
      <c r="B86" s="24">
        <f>+B85+1</f>
        <v>80</v>
      </c>
      <c r="C86" s="25" t="s">
        <v>1637</v>
      </c>
      <c r="D86" s="25" t="s">
        <v>1637</v>
      </c>
      <c r="E86" s="25" t="s">
        <v>951</v>
      </c>
      <c r="F86" s="24" t="s">
        <v>1638</v>
      </c>
      <c r="G86" s="28" t="s">
        <v>1425</v>
      </c>
      <c r="H86" s="27">
        <f>VLOOKUP(G86,'[2]Valor por Configuración'!$F$6:$G$12,2,FALSE)</f>
        <v>1522656.525773196</v>
      </c>
    </row>
    <row r="87" spans="2:8" x14ac:dyDescent="0.35">
      <c r="B87" s="24">
        <f>+B86+1</f>
        <v>81</v>
      </c>
      <c r="C87" s="25" t="s">
        <v>1639</v>
      </c>
      <c r="D87" s="25" t="s">
        <v>1639</v>
      </c>
      <c r="E87" s="25" t="s">
        <v>951</v>
      </c>
      <c r="F87" s="24" t="s">
        <v>1640</v>
      </c>
      <c r="G87" s="28" t="s">
        <v>1425</v>
      </c>
      <c r="H87" s="27">
        <f>VLOOKUP(G87,'[2]Valor por Configuración'!$F$6:$G$12,2,FALSE)</f>
        <v>1522656.525773196</v>
      </c>
    </row>
    <row r="88" spans="2:8" x14ac:dyDescent="0.35">
      <c r="B88" s="24">
        <f>+B87+1</f>
        <v>82</v>
      </c>
      <c r="C88" s="25" t="s">
        <v>1641</v>
      </c>
      <c r="D88" s="25" t="s">
        <v>1641</v>
      </c>
      <c r="E88" s="25" t="s">
        <v>951</v>
      </c>
      <c r="F88" s="24" t="s">
        <v>1642</v>
      </c>
      <c r="G88" s="28" t="s">
        <v>1425</v>
      </c>
      <c r="H88" s="27">
        <f>VLOOKUP(G88,'[2]Valor por Configuración'!$F$6:$G$12,2,FALSE)</f>
        <v>1522656.525773196</v>
      </c>
    </row>
    <row r="89" spans="2:8" x14ac:dyDescent="0.35">
      <c r="B89" s="24">
        <f t="shared" ref="B89:B97" si="0">+B88+1</f>
        <v>83</v>
      </c>
      <c r="C89" s="25" t="s">
        <v>1643</v>
      </c>
      <c r="D89" s="25" t="s">
        <v>1644</v>
      </c>
      <c r="E89" s="25" t="s">
        <v>951</v>
      </c>
      <c r="F89" s="24" t="s">
        <v>1645</v>
      </c>
      <c r="G89" s="28" t="s">
        <v>1425</v>
      </c>
      <c r="H89" s="27">
        <f>VLOOKUP(G89,'[2]Valor por Configuración'!$F$6:$G$12,2,FALSE)</f>
        <v>1522656.525773196</v>
      </c>
    </row>
    <row r="90" spans="2:8" x14ac:dyDescent="0.35">
      <c r="B90" s="24">
        <f t="shared" si="0"/>
        <v>84</v>
      </c>
      <c r="C90" s="25" t="s">
        <v>1646</v>
      </c>
      <c r="D90" s="25" t="s">
        <v>1646</v>
      </c>
      <c r="E90" s="25" t="s">
        <v>957</v>
      </c>
      <c r="F90" s="24" t="s">
        <v>1647</v>
      </c>
      <c r="G90" s="28" t="s">
        <v>1425</v>
      </c>
      <c r="H90" s="27">
        <f>VLOOKUP(G90,'[2]Valor por Configuración'!$F$6:$G$12,2,FALSE)</f>
        <v>1522656.525773196</v>
      </c>
    </row>
    <row r="91" spans="2:8" x14ac:dyDescent="0.35">
      <c r="B91" s="24">
        <f t="shared" si="0"/>
        <v>85</v>
      </c>
      <c r="C91" s="25" t="s">
        <v>1648</v>
      </c>
      <c r="D91" s="25" t="s">
        <v>1648</v>
      </c>
      <c r="E91" s="25" t="s">
        <v>951</v>
      </c>
      <c r="F91" s="24" t="s">
        <v>1649</v>
      </c>
      <c r="G91" s="28" t="s">
        <v>1425</v>
      </c>
      <c r="H91" s="27">
        <f>VLOOKUP(G91,'[2]Valor por Configuración'!$F$6:$G$12,2,FALSE)</f>
        <v>1522656.525773196</v>
      </c>
    </row>
    <row r="92" spans="2:8" x14ac:dyDescent="0.35">
      <c r="B92" s="24">
        <f t="shared" si="0"/>
        <v>86</v>
      </c>
      <c r="C92" s="25" t="s">
        <v>1650</v>
      </c>
      <c r="D92" s="25" t="s">
        <v>1650</v>
      </c>
      <c r="E92" s="25" t="s">
        <v>945</v>
      </c>
      <c r="F92" s="24" t="s">
        <v>1651</v>
      </c>
      <c r="G92" s="28" t="s">
        <v>1425</v>
      </c>
      <c r="H92" s="27">
        <f>VLOOKUP(G92,'[2]Valor por Configuración'!$F$6:$G$12,2,FALSE)</f>
        <v>1522656.525773196</v>
      </c>
    </row>
    <row r="93" spans="2:8" x14ac:dyDescent="0.35">
      <c r="B93" s="24">
        <f t="shared" si="0"/>
        <v>87</v>
      </c>
      <c r="C93" s="25" t="s">
        <v>1652</v>
      </c>
      <c r="D93" s="25" t="s">
        <v>1652</v>
      </c>
      <c r="E93" s="25" t="s">
        <v>967</v>
      </c>
      <c r="F93" s="24" t="s">
        <v>1653</v>
      </c>
      <c r="G93" s="28" t="s">
        <v>1425</v>
      </c>
      <c r="H93" s="27">
        <f>VLOOKUP(G93,'[2]Valor por Configuración'!$F$6:$G$12,2,FALSE)</f>
        <v>1522656.525773196</v>
      </c>
    </row>
    <row r="94" spans="2:8" x14ac:dyDescent="0.35">
      <c r="B94" s="24">
        <f t="shared" si="0"/>
        <v>88</v>
      </c>
      <c r="C94" s="25" t="s">
        <v>1654</v>
      </c>
      <c r="D94" s="25" t="s">
        <v>1655</v>
      </c>
      <c r="E94" s="25" t="s">
        <v>950</v>
      </c>
      <c r="F94" s="24" t="s">
        <v>1656</v>
      </c>
      <c r="G94" s="28" t="s">
        <v>1425</v>
      </c>
      <c r="H94" s="27">
        <f>VLOOKUP(G94,'[2]Valor por Configuración'!$F$6:$G$12,2,FALSE)</f>
        <v>1522656.525773196</v>
      </c>
    </row>
    <row r="95" spans="2:8" x14ac:dyDescent="0.35">
      <c r="B95" s="24">
        <f t="shared" si="0"/>
        <v>89</v>
      </c>
      <c r="C95" s="25" t="s">
        <v>1657</v>
      </c>
      <c r="D95" s="25" t="s">
        <v>1658</v>
      </c>
      <c r="E95" s="25" t="s">
        <v>945</v>
      </c>
      <c r="F95" s="24" t="s">
        <v>1659</v>
      </c>
      <c r="G95" s="28" t="s">
        <v>1425</v>
      </c>
      <c r="H95" s="27">
        <f>VLOOKUP(G95,'[2]Valor por Configuración'!$F$6:$G$12,2,FALSE)</f>
        <v>1522656.525773196</v>
      </c>
    </row>
    <row r="96" spans="2:8" x14ac:dyDescent="0.35">
      <c r="B96" s="24">
        <f t="shared" si="0"/>
        <v>90</v>
      </c>
      <c r="C96" s="25" t="s">
        <v>1660</v>
      </c>
      <c r="D96" s="25" t="s">
        <v>1441</v>
      </c>
      <c r="E96" s="25" t="s">
        <v>1441</v>
      </c>
      <c r="F96" s="24" t="s">
        <v>1661</v>
      </c>
      <c r="G96" s="28" t="s">
        <v>1456</v>
      </c>
      <c r="H96" s="27">
        <f>VLOOKUP(G96,'[2]Valor por Configuración'!$F$6:$G$12,2,FALSE)</f>
        <v>2115676.025773196</v>
      </c>
    </row>
    <row r="97" spans="2:8" x14ac:dyDescent="0.35">
      <c r="B97" s="29">
        <f t="shared" si="0"/>
        <v>91</v>
      </c>
      <c r="C97" s="30" t="s">
        <v>967</v>
      </c>
      <c r="D97" s="30" t="s">
        <v>967</v>
      </c>
      <c r="E97" s="30" t="s">
        <v>967</v>
      </c>
      <c r="F97" s="29" t="s">
        <v>1662</v>
      </c>
      <c r="G97" s="39" t="s">
        <v>1425</v>
      </c>
      <c r="H97" s="40">
        <f>VLOOKUP(G97,'[2]Valor por Configuración'!$F$6:$G$12,2,FALSE)</f>
        <v>1522656.525773196</v>
      </c>
    </row>
    <row r="98" spans="2:8" x14ac:dyDescent="0.35">
      <c r="C98" s="21"/>
      <c r="D98" s="21"/>
      <c r="E98" s="21"/>
      <c r="F98" s="22"/>
      <c r="G98" s="41" t="s">
        <v>1663</v>
      </c>
      <c r="H98" s="42">
        <f>SUM(H8:H97)</f>
        <v>161059705.08226815</v>
      </c>
    </row>
    <row r="100" spans="2:8" x14ac:dyDescent="0.35">
      <c r="H100" s="44"/>
    </row>
  </sheetData>
  <mergeCells count="1">
    <mergeCell ref="B6:H6"/>
  </mergeCells>
  <pageMargins left="0.24" right="0.17" top="0.17" bottom="0.21" header="0" footer="0"/>
  <pageSetup paperSize="9" scale="4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3:M19"/>
  <sheetViews>
    <sheetView showGridLines="0" workbookViewId="0">
      <selection activeCell="H2" sqref="H2"/>
    </sheetView>
  </sheetViews>
  <sheetFormatPr baseColWidth="10" defaultRowHeight="14.5" x14ac:dyDescent="0.35"/>
  <cols>
    <col min="1" max="1" width="3.6328125" customWidth="1"/>
    <col min="2" max="2" width="9.453125" customWidth="1"/>
    <col min="8" max="8" width="25.6328125" bestFit="1" customWidth="1"/>
    <col min="10" max="10" width="17.6328125" customWidth="1"/>
    <col min="11" max="11" width="11.81640625" bestFit="1" customWidth="1"/>
    <col min="12" max="12" width="17.36328125" bestFit="1" customWidth="1"/>
    <col min="13" max="13" width="15.6328125" bestFit="1" customWidth="1"/>
  </cols>
  <sheetData>
    <row r="3" spans="2:13" x14ac:dyDescent="0.35">
      <c r="J3" s="43"/>
    </row>
    <row r="5" spans="2:13" x14ac:dyDescent="0.35">
      <c r="B5" s="79" t="s">
        <v>1683</v>
      </c>
      <c r="C5" s="79"/>
      <c r="D5" s="79"/>
      <c r="E5" s="79"/>
      <c r="F5" s="79"/>
      <c r="G5" s="79"/>
      <c r="H5" s="79"/>
      <c r="I5" s="79"/>
      <c r="J5" s="79"/>
      <c r="K5" s="14"/>
    </row>
    <row r="6" spans="2:13" x14ac:dyDescent="0.35">
      <c r="B6" s="35" t="s">
        <v>188</v>
      </c>
      <c r="C6" s="35" t="s">
        <v>1664</v>
      </c>
      <c r="D6" s="35" t="s">
        <v>1665</v>
      </c>
      <c r="E6" s="35" t="s">
        <v>1666</v>
      </c>
      <c r="F6" s="35" t="s">
        <v>1667</v>
      </c>
      <c r="G6" s="35" t="s">
        <v>1668</v>
      </c>
      <c r="H6" s="35" t="s">
        <v>1669</v>
      </c>
      <c r="I6" s="35" t="s">
        <v>1670</v>
      </c>
      <c r="J6" s="35" t="s">
        <v>1671</v>
      </c>
      <c r="K6" s="14"/>
    </row>
    <row r="7" spans="2:13" x14ac:dyDescent="0.35">
      <c r="B7" s="49" t="s">
        <v>1672</v>
      </c>
      <c r="C7" s="50" t="s">
        <v>1697</v>
      </c>
      <c r="D7" s="50" t="s">
        <v>1698</v>
      </c>
      <c r="E7" s="50" t="s">
        <v>1673</v>
      </c>
      <c r="F7" s="51" t="s">
        <v>1674</v>
      </c>
      <c r="G7" s="52" t="s">
        <v>1675</v>
      </c>
      <c r="H7" s="51" t="s">
        <v>1699</v>
      </c>
      <c r="I7" s="51">
        <v>2012</v>
      </c>
      <c r="J7" s="53">
        <v>948172</v>
      </c>
      <c r="K7" s="14"/>
      <c r="M7" s="43"/>
    </row>
    <row r="8" spans="2:13" x14ac:dyDescent="0.35">
      <c r="B8" s="54" t="s">
        <v>1700</v>
      </c>
      <c r="C8" s="55" t="s">
        <v>1676</v>
      </c>
      <c r="D8" s="55" t="s">
        <v>1698</v>
      </c>
      <c r="E8" s="55" t="s">
        <v>1673</v>
      </c>
      <c r="F8" s="56" t="s">
        <v>1701</v>
      </c>
      <c r="G8" s="57" t="s">
        <v>1675</v>
      </c>
      <c r="H8" s="58" t="s">
        <v>1702</v>
      </c>
      <c r="I8" s="58">
        <v>2012</v>
      </c>
      <c r="J8" s="59">
        <v>948172</v>
      </c>
      <c r="K8" s="14"/>
      <c r="L8" s="43"/>
    </row>
    <row r="9" spans="2:13" x14ac:dyDescent="0.35">
      <c r="B9" s="54" t="s">
        <v>1677</v>
      </c>
      <c r="C9" s="55" t="s">
        <v>1703</v>
      </c>
      <c r="D9" s="55" t="s">
        <v>1698</v>
      </c>
      <c r="E9" s="55" t="s">
        <v>1673</v>
      </c>
      <c r="F9" s="56" t="s">
        <v>1678</v>
      </c>
      <c r="G9" s="57" t="s">
        <v>1675</v>
      </c>
      <c r="H9" s="58" t="s">
        <v>1704</v>
      </c>
      <c r="I9" s="58">
        <v>2012</v>
      </c>
      <c r="J9" s="59">
        <v>948172</v>
      </c>
      <c r="K9" s="14"/>
    </row>
    <row r="10" spans="2:13" x14ac:dyDescent="0.35">
      <c r="B10" s="54" t="s">
        <v>1705</v>
      </c>
      <c r="C10" s="55" t="s">
        <v>1706</v>
      </c>
      <c r="D10" s="55" t="s">
        <v>1698</v>
      </c>
      <c r="E10" s="55" t="s">
        <v>1673</v>
      </c>
      <c r="F10" s="56" t="s">
        <v>1679</v>
      </c>
      <c r="G10" s="57" t="s">
        <v>1675</v>
      </c>
      <c r="H10" s="58" t="s">
        <v>1707</v>
      </c>
      <c r="I10" s="58">
        <v>2012</v>
      </c>
      <c r="J10" s="59">
        <v>948172</v>
      </c>
      <c r="K10" s="14"/>
    </row>
    <row r="11" spans="2:13" x14ac:dyDescent="0.35">
      <c r="B11" s="54" t="s">
        <v>1708</v>
      </c>
      <c r="C11" s="55" t="s">
        <v>1709</v>
      </c>
      <c r="D11" s="55" t="s">
        <v>1710</v>
      </c>
      <c r="E11" s="55" t="s">
        <v>1680</v>
      </c>
      <c r="F11" s="56" t="s">
        <v>1711</v>
      </c>
      <c r="G11" s="57" t="s">
        <v>1675</v>
      </c>
      <c r="H11" s="58" t="s">
        <v>1712</v>
      </c>
      <c r="I11" s="58">
        <v>2012</v>
      </c>
      <c r="J11" s="59">
        <v>883192</v>
      </c>
      <c r="K11" s="14"/>
    </row>
    <row r="12" spans="2:13" x14ac:dyDescent="0.35">
      <c r="B12" s="54" t="s">
        <v>1713</v>
      </c>
      <c r="C12" s="55" t="s">
        <v>1714</v>
      </c>
      <c r="D12" s="55" t="s">
        <v>1710</v>
      </c>
      <c r="E12" s="55" t="s">
        <v>1680</v>
      </c>
      <c r="F12" s="56" t="s">
        <v>1681</v>
      </c>
      <c r="G12" s="57" t="s">
        <v>1675</v>
      </c>
      <c r="H12" s="73" t="s">
        <v>2926</v>
      </c>
      <c r="I12" s="58">
        <v>2012</v>
      </c>
      <c r="J12" s="59">
        <v>883192</v>
      </c>
      <c r="K12" s="14"/>
    </row>
    <row r="13" spans="2:13" x14ac:dyDescent="0.35">
      <c r="B13" s="54" t="s">
        <v>1715</v>
      </c>
      <c r="C13" s="55" t="s">
        <v>1716</v>
      </c>
      <c r="D13" s="55" t="s">
        <v>1710</v>
      </c>
      <c r="E13" s="55" t="s">
        <v>1680</v>
      </c>
      <c r="F13" s="58" t="s">
        <v>1717</v>
      </c>
      <c r="G13" s="57" t="s">
        <v>1675</v>
      </c>
      <c r="H13" s="58" t="s">
        <v>1718</v>
      </c>
      <c r="I13" s="58">
        <v>2012</v>
      </c>
      <c r="J13" s="59">
        <v>883192</v>
      </c>
      <c r="K13" s="14"/>
    </row>
    <row r="14" spans="2:13" x14ac:dyDescent="0.35">
      <c r="B14" s="54" t="s">
        <v>1719</v>
      </c>
      <c r="C14" s="55" t="s">
        <v>1720</v>
      </c>
      <c r="D14" s="55" t="s">
        <v>1710</v>
      </c>
      <c r="E14" s="55" t="s">
        <v>1680</v>
      </c>
      <c r="F14" s="56" t="s">
        <v>1721</v>
      </c>
      <c r="G14" s="57" t="s">
        <v>1675</v>
      </c>
      <c r="H14" s="73" t="s">
        <v>2925</v>
      </c>
      <c r="I14" s="58">
        <v>2012</v>
      </c>
      <c r="J14" s="59">
        <v>883192</v>
      </c>
      <c r="K14" s="14"/>
    </row>
    <row r="15" spans="2:13" x14ac:dyDescent="0.35">
      <c r="B15" s="54" t="s">
        <v>1722</v>
      </c>
      <c r="C15" s="55" t="s">
        <v>1723</v>
      </c>
      <c r="D15" s="55" t="s">
        <v>1710</v>
      </c>
      <c r="E15" s="55" t="s">
        <v>1680</v>
      </c>
      <c r="F15" s="56" t="s">
        <v>1724</v>
      </c>
      <c r="G15" s="57" t="s">
        <v>1675</v>
      </c>
      <c r="H15" s="58" t="s">
        <v>1725</v>
      </c>
      <c r="I15" s="58">
        <v>2012</v>
      </c>
      <c r="J15" s="59">
        <v>883192</v>
      </c>
      <c r="K15" s="14"/>
    </row>
    <row r="16" spans="2:13" x14ac:dyDescent="0.35">
      <c r="B16" s="54" t="s">
        <v>1726</v>
      </c>
      <c r="C16" s="55" t="s">
        <v>1682</v>
      </c>
      <c r="D16" s="55" t="s">
        <v>1710</v>
      </c>
      <c r="E16" s="55" t="s">
        <v>1680</v>
      </c>
      <c r="F16" s="56" t="s">
        <v>1727</v>
      </c>
      <c r="G16" s="57" t="s">
        <v>1675</v>
      </c>
      <c r="H16" s="60" t="s">
        <v>1728</v>
      </c>
      <c r="I16" s="58">
        <v>2012</v>
      </c>
      <c r="J16" s="59">
        <v>883192</v>
      </c>
    </row>
    <row r="17" spans="2:11" x14ac:dyDescent="0.35">
      <c r="B17" s="54" t="s">
        <v>1729</v>
      </c>
      <c r="C17" s="55" t="s">
        <v>1730</v>
      </c>
      <c r="D17" s="55" t="s">
        <v>1731</v>
      </c>
      <c r="E17" s="55" t="s">
        <v>1732</v>
      </c>
      <c r="F17" s="56" t="s">
        <v>1733</v>
      </c>
      <c r="G17" s="57" t="s">
        <v>1675</v>
      </c>
      <c r="H17" s="60" t="s">
        <v>1734</v>
      </c>
      <c r="I17" s="58">
        <v>2012</v>
      </c>
      <c r="J17" s="59">
        <v>800000</v>
      </c>
    </row>
    <row r="18" spans="2:11" x14ac:dyDescent="0.35">
      <c r="B18" s="61" t="s">
        <v>1735</v>
      </c>
      <c r="C18" s="62" t="s">
        <v>1736</v>
      </c>
      <c r="D18" s="62" t="s">
        <v>1731</v>
      </c>
      <c r="E18" s="62" t="s">
        <v>1732</v>
      </c>
      <c r="F18" s="63" t="s">
        <v>1737</v>
      </c>
      <c r="G18" s="64" t="s">
        <v>1675</v>
      </c>
      <c r="H18" s="65" t="s">
        <v>1738</v>
      </c>
      <c r="I18" s="65">
        <v>2012</v>
      </c>
      <c r="J18" s="66">
        <v>800000</v>
      </c>
    </row>
    <row r="19" spans="2:11" x14ac:dyDescent="0.35">
      <c r="B19" s="67"/>
      <c r="C19" s="67"/>
      <c r="D19" s="67"/>
      <c r="E19" s="67"/>
      <c r="F19" s="67"/>
      <c r="G19" s="67"/>
      <c r="H19" s="67"/>
      <c r="I19" s="36" t="s">
        <v>1663</v>
      </c>
      <c r="J19" s="34">
        <f>SUM(J7:J18)</f>
        <v>10691840</v>
      </c>
      <c r="K19" s="23"/>
    </row>
  </sheetData>
  <mergeCells count="1">
    <mergeCell ref="B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ANEXO EDIFICIO+INSTALACIONES</vt:lpstr>
      <vt:lpstr>Hoja1</vt:lpstr>
      <vt:lpstr>EDT</vt:lpstr>
      <vt:lpstr>UTT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Stanislawowski, Barbara Rosa</dc:creator>
  <cp:lastModifiedBy>Terzano Leandro Esteban</cp:lastModifiedBy>
  <dcterms:created xsi:type="dcterms:W3CDTF">2019-02-12T13:16:19Z</dcterms:created>
  <dcterms:modified xsi:type="dcterms:W3CDTF">2025-06-18T15:36:04Z</dcterms:modified>
</cp:coreProperties>
</file>