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17" activeTab="0"/>
  </bookViews>
  <sheets>
    <sheet name="ARSAT Registro Med FO" sheetId="1" r:id="rId1"/>
    <sheet name="AT. EMPALMES fibras 1 a 12" sheetId="2" r:id="rId2"/>
    <sheet name="AT. EMPALMES fibras 13 a 24" sheetId="3" r:id="rId3"/>
    <sheet name="AT. EMPALMES fibras 25 a 36" sheetId="4" r:id="rId4"/>
    <sheet name="AT. EMPALMES fibras 37 a 48" sheetId="5" r:id="rId5"/>
    <sheet name="Conectores Ópticos" sheetId="6" r:id="rId6"/>
    <sheet name="PWR" sheetId="7" r:id="rId7"/>
    <sheet name="PMD" sheetId="8" r:id="rId8"/>
    <sheet name="HERMETICIDAD" sheetId="9" r:id="rId9"/>
    <sheet name="CD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Fill" localSheetId="0" hidden="1">#REF!</definedName>
    <definedName name="_Fill" localSheetId="1" hidden="1">'AT. EMPALMES fibras 1 a 12'!$H$17:$H$24</definedName>
    <definedName name="_Fill" localSheetId="2" hidden="1">'AT. EMPALMES fibras 13 a 24'!$H$17:$H$24</definedName>
    <definedName name="_Fill" localSheetId="3" hidden="1">'AT. EMPALMES fibras 25 a 36'!$H$17:$H$24</definedName>
    <definedName name="_Fill" localSheetId="4" hidden="1">'AT. EMPALMES fibras 37 a 48'!$H$17:$H$24</definedName>
    <definedName name="_Fill" localSheetId="9" hidden="1">'CD'!$F$27:$F$38</definedName>
    <definedName name="_Fill" localSheetId="8" hidden="1">'HERMETICIDAD'!#REF!</definedName>
    <definedName name="_Fill" localSheetId="7" hidden="1">'PMD'!$F$27:$F$38</definedName>
    <definedName name="_Fill" localSheetId="6" hidden="1">'PWR'!$F$27:$F$38</definedName>
    <definedName name="_Fill" hidden="1">#REF!</definedName>
    <definedName name="_xlnm.Print_Area" localSheetId="0">'ARSAT Registro Med FO'!$A$1:$E$47</definedName>
    <definedName name="PWR" localSheetId="0" hidden="1">#REF!</definedName>
    <definedName name="PWR" localSheetId="1" hidden="1">#REF!</definedName>
    <definedName name="PWR" localSheetId="2" hidden="1">#REF!</definedName>
    <definedName name="PWR" localSheetId="3" hidden="1">#REF!</definedName>
    <definedName name="PWR" localSheetId="4" hidden="1">#REF!</definedName>
    <definedName name="PWR" localSheetId="9" hidden="1">#REF!</definedName>
    <definedName name="PWR" localSheetId="8" hidden="1">#REF!</definedName>
    <definedName name="PWR" localSheetId="7" hidden="1">#REF!</definedName>
    <definedName name="PWR" localSheetId="6" hidden="1">#REF!</definedName>
    <definedName name="PWR" hidden="1">#REF!</definedName>
  </definedNames>
  <calcPr fullCalcOnLoad="1"/>
</workbook>
</file>

<file path=xl/sharedStrings.xml><?xml version="1.0" encoding="utf-8"?>
<sst xmlns="http://schemas.openxmlformats.org/spreadsheetml/2006/main" count="722" uniqueCount="221">
  <si>
    <t>Firma y Aclaración</t>
  </si>
  <si>
    <t>CONTRATISTA</t>
  </si>
  <si>
    <t>AR-SAT</t>
  </si>
  <si>
    <t>RECHAZADO</t>
  </si>
  <si>
    <t>APROBADO</t>
  </si>
  <si>
    <t>OBSERVACIONES</t>
  </si>
  <si>
    <t>ODF</t>
  </si>
  <si>
    <t>At Prom</t>
  </si>
  <si>
    <r>
      <t>De B</t>
    </r>
    <r>
      <rPr>
        <b/>
        <sz val="12"/>
        <rFont val="Calibri"/>
        <family val="2"/>
      </rPr>
      <t>→A</t>
    </r>
  </si>
  <si>
    <r>
      <t>De A</t>
    </r>
    <r>
      <rPr>
        <b/>
        <sz val="12"/>
        <rFont val="Calibri"/>
        <family val="2"/>
      </rPr>
      <t>→B</t>
    </r>
  </si>
  <si>
    <t>Fibra Nro.: 8</t>
  </si>
  <si>
    <t>Fibra Nro.: 7</t>
  </si>
  <si>
    <t>Fibra Nro.: 6</t>
  </si>
  <si>
    <t>Fibra Nro.: 5</t>
  </si>
  <si>
    <t>Fibra Nro.: 4</t>
  </si>
  <si>
    <t>Fibra Nro.: 3</t>
  </si>
  <si>
    <t>Fibra Nro.: 2</t>
  </si>
  <si>
    <t>Fibra Nro.: 1</t>
  </si>
  <si>
    <t>Progresiva óptica (m)</t>
  </si>
  <si>
    <t>Emplame Nro.:</t>
  </si>
  <si>
    <t>TUBO 1 AZUL</t>
  </si>
  <si>
    <t>≤ 0,10 dB</t>
  </si>
  <si>
    <t>PROMEDIO DE EMPALME</t>
  </si>
  <si>
    <t>Insp AR-SAT</t>
  </si>
  <si>
    <t>LONG. OPTICA TOTAL (m)</t>
  </si>
  <si>
    <t>≤ 0,15 dB</t>
  </si>
  <si>
    <t>EMPALME</t>
  </si>
  <si>
    <t>Obra</t>
  </si>
  <si>
    <t>CANTIDAD EMPALMES</t>
  </si>
  <si>
    <t>VALORES ACEPTABLES</t>
  </si>
  <si>
    <t>Enlace</t>
  </si>
  <si>
    <t>NODO DESTINO (B)</t>
  </si>
  <si>
    <t>Operador</t>
  </si>
  <si>
    <r>
      <t xml:space="preserve">Long Onda      </t>
    </r>
    <r>
      <rPr>
        <b/>
        <strike/>
        <sz val="14"/>
        <rFont val="Arial"/>
        <family val="2"/>
      </rPr>
      <t>1310</t>
    </r>
    <r>
      <rPr>
        <b/>
        <sz val="14"/>
        <rFont val="Arial"/>
        <family val="2"/>
      </rPr>
      <t xml:space="preserve">   1550</t>
    </r>
  </si>
  <si>
    <t>Tramo</t>
  </si>
  <si>
    <t>NODO ORIGEN (A)</t>
  </si>
  <si>
    <t>OTDR  marca/mod/SN:</t>
  </si>
  <si>
    <t>CABLE</t>
  </si>
  <si>
    <t>TIPO DE FIBRA</t>
  </si>
  <si>
    <t>De esta hoja usar tantas como sea necesario</t>
  </si>
  <si>
    <t>FECHA MEDICION:</t>
  </si>
  <si>
    <t>LONGITUD OPTICA A CADA EMPALME Y TOTAL DEL TRAMO</t>
  </si>
  <si>
    <t>CANT. HOJAS:</t>
  </si>
  <si>
    <t>Carátula</t>
  </si>
  <si>
    <t>ATENUACION DE LOS EMPALMES</t>
  </si>
  <si>
    <t>MEDICION DE:</t>
  </si>
  <si>
    <t>N° DE HOJA:</t>
  </si>
  <si>
    <t>REGISTRO DE MEDICIONES SOBRE FIBRAS OPTICAS</t>
  </si>
  <si>
    <t>Red Federal de Fibra Optica</t>
  </si>
  <si>
    <t>TUBO 2 NARANJA</t>
  </si>
  <si>
    <t>Fibra Nro.: 9</t>
  </si>
  <si>
    <t>Fibra Nro.: 10</t>
  </si>
  <si>
    <t>Fibra Nro.: 12</t>
  </si>
  <si>
    <t>TUBO 3 VERDE</t>
  </si>
  <si>
    <t>TUBO 4 MARRON</t>
  </si>
  <si>
    <t>G652 - D</t>
  </si>
  <si>
    <t>DIGITAL MED S.A.</t>
  </si>
  <si>
    <t>G652-D</t>
  </si>
  <si>
    <t>Atenuación Promedio:                      Empalmes 1 a 18 entre ODF</t>
  </si>
  <si>
    <t>C12E12</t>
  </si>
  <si>
    <t>C17E17</t>
  </si>
  <si>
    <t>C22E22</t>
  </si>
  <si>
    <t>C28E28</t>
  </si>
  <si>
    <t>C34E34</t>
  </si>
  <si>
    <t>C40E40</t>
  </si>
  <si>
    <t>C46E46</t>
  </si>
  <si>
    <t>C53E53</t>
  </si>
  <si>
    <t>C57E57</t>
  </si>
  <si>
    <t>C61E61</t>
  </si>
  <si>
    <t>C65E65</t>
  </si>
  <si>
    <t>C70E70</t>
  </si>
  <si>
    <t>C76E76</t>
  </si>
  <si>
    <t>C84E84</t>
  </si>
  <si>
    <t>C04E04</t>
  </si>
  <si>
    <t xml:space="preserve">        REGISTRO DE MEDICIONES SOBRE FIBRAS OPTICAS</t>
  </si>
  <si>
    <t>DOCUMENTACIÓN ADJUNTA</t>
  </si>
  <si>
    <t>HERMETICIDAD de CAJA de EMPALME</t>
  </si>
  <si>
    <t>LOCALIZADOR DE MARKERS</t>
  </si>
  <si>
    <t>CONECTORES OPTICOS, PERDIDA DE INSERCION y RETORNO</t>
  </si>
  <si>
    <t>DISPERSIÓN CROMÁTICA (CD)</t>
  </si>
  <si>
    <t>DISPERSIÓN POR EL MODO DE POLARIZACION (PMD)</t>
  </si>
  <si>
    <t>POTENCIA OPTICA</t>
  </si>
  <si>
    <t>TIPO DE FIBRA:</t>
  </si>
  <si>
    <t>G 652 D</t>
  </si>
  <si>
    <t>NODO Origen (A)</t>
  </si>
  <si>
    <t>NODO Destino (B)</t>
  </si>
  <si>
    <t>CANTIDAD EMPALMES:</t>
  </si>
  <si>
    <t>LONG. OPTICA TOTAL:</t>
  </si>
  <si>
    <t>CABLE:</t>
  </si>
  <si>
    <t>48 F.O</t>
  </si>
  <si>
    <t>DERIV. N°:</t>
  </si>
  <si>
    <t>Nodo intermedio:</t>
  </si>
  <si>
    <t>DERIV.  N°:</t>
  </si>
  <si>
    <t>CONTRATISTA:</t>
  </si>
  <si>
    <t>FECHA PRESENTACIÓN:</t>
  </si>
  <si>
    <t>Tramo:</t>
  </si>
  <si>
    <t>Sección:</t>
  </si>
  <si>
    <t>Contrato</t>
  </si>
  <si>
    <t>Aprobado por AR-SAT SA</t>
  </si>
  <si>
    <t>Instrumental Utilizado</t>
  </si>
  <si>
    <t>Tipo</t>
  </si>
  <si>
    <t>Marca y Modelo</t>
  </si>
  <si>
    <t>Nº de serie</t>
  </si>
  <si>
    <t>OTDR</t>
  </si>
  <si>
    <t>PMD</t>
  </si>
  <si>
    <t>CD</t>
  </si>
  <si>
    <t>Med de Potencia</t>
  </si>
  <si>
    <t>por AR-SAT SA</t>
  </si>
  <si>
    <t>Por proveedor</t>
  </si>
  <si>
    <t>LUGAR DE MEDICION:</t>
  </si>
  <si>
    <t xml:space="preserve"> </t>
  </si>
  <si>
    <t>FECHA DE MEDICION:</t>
  </si>
  <si>
    <t>OPERADOR:</t>
  </si>
  <si>
    <t>NODO ORIGEN (A):</t>
  </si>
  <si>
    <t>VALORES ACEPTABLES P.I.</t>
  </si>
  <si>
    <t>G 652-D</t>
  </si>
  <si>
    <t>NODO DESTINO (B):</t>
  </si>
  <si>
    <t>CONECTOR</t>
  </si>
  <si>
    <t>≤ 0,5 dB</t>
  </si>
  <si>
    <t>VALORES ACEPTABLES DE  P.R.</t>
  </si>
  <si>
    <t>FABRICANTE DE CONECTORES:</t>
  </si>
  <si>
    <t>Contrato:</t>
  </si>
  <si>
    <t>FECHA DE FABRICACIÓN:</t>
  </si>
  <si>
    <t>TIPO DE CONECTOR</t>
  </si>
  <si>
    <t>PERDIDA DE INSERCION</t>
  </si>
  <si>
    <t>PERDIDAS DE RETORNO</t>
  </si>
  <si>
    <t>DFO de:</t>
  </si>
  <si>
    <t>FIBRA N°</t>
  </si>
  <si>
    <t>VALOR (dB)</t>
  </si>
  <si>
    <t>RESUMEN ESTADISTICO</t>
  </si>
  <si>
    <t>VALOR NOMINAL</t>
  </si>
  <si>
    <t>VALOR MAXIMO (dB)</t>
  </si>
  <si>
    <t>VALOR MINIMO (dB)</t>
  </si>
  <si>
    <t>PROMEDIO (dB)</t>
  </si>
  <si>
    <t>Observaciones:</t>
  </si>
  <si>
    <t>MOTIVO DEL RECHAZO</t>
  </si>
  <si>
    <t>ARSAT SA:</t>
  </si>
  <si>
    <t>At &gt; Ar</t>
  </si>
  <si>
    <t>Pérdida total del tramo en dB = A</t>
  </si>
  <si>
    <t>SITIO ORIGEN (A):</t>
  </si>
  <si>
    <t>SITIO DESTINO (B):</t>
  </si>
  <si>
    <t>VALOR TEORICO</t>
  </si>
  <si>
    <t>TIPO DE CABLE:</t>
  </si>
  <si>
    <r>
      <t>L</t>
    </r>
    <r>
      <rPr>
        <sz val="10"/>
        <rFont val="FrutigerRoman"/>
        <family val="0"/>
      </rPr>
      <t>: Longitud óptica total del tramo (km).</t>
    </r>
  </si>
  <si>
    <r>
      <t>N</t>
    </r>
    <r>
      <rPr>
        <b/>
        <vertAlign val="subscript"/>
        <sz val="10"/>
        <rFont val="FrutigerRoman"/>
        <family val="0"/>
      </rPr>
      <t>e</t>
    </r>
    <r>
      <rPr>
        <sz val="10"/>
        <rFont val="FrutigerRoman"/>
        <family val="0"/>
      </rPr>
      <t>: Número total de empalmes.</t>
    </r>
  </si>
  <si>
    <r>
      <t>a</t>
    </r>
    <r>
      <rPr>
        <b/>
        <vertAlign val="subscript"/>
        <sz val="10"/>
        <rFont val="FrutigerRoman"/>
        <family val="0"/>
      </rPr>
      <t>e</t>
    </r>
    <r>
      <rPr>
        <sz val="10"/>
        <rFont val="FrutigerRoman"/>
        <family val="0"/>
      </rPr>
      <t>: atenuación por empalme (dB).</t>
    </r>
  </si>
  <si>
    <r>
      <t>N</t>
    </r>
    <r>
      <rPr>
        <b/>
        <vertAlign val="subscript"/>
        <sz val="10"/>
        <rFont val="FrutigerRoman"/>
        <family val="0"/>
      </rPr>
      <t>c</t>
    </r>
    <r>
      <rPr>
        <sz val="10"/>
        <rFont val="FrutigerRoman"/>
        <family val="0"/>
      </rPr>
      <t>: Número de conectores</t>
    </r>
  </si>
  <si>
    <t>Comentario:</t>
  </si>
  <si>
    <r>
      <t>a</t>
    </r>
    <r>
      <rPr>
        <b/>
        <vertAlign val="subscript"/>
        <sz val="10"/>
        <rFont val="FrutigerRoman"/>
        <family val="0"/>
      </rPr>
      <t>c</t>
    </r>
    <r>
      <rPr>
        <sz val="10"/>
        <rFont val="FrutigerRoman"/>
        <family val="0"/>
      </rPr>
      <t>: Pérdida del conector en ODF</t>
    </r>
  </si>
  <si>
    <t>Operador:</t>
  </si>
  <si>
    <t>AR-SAT SA</t>
  </si>
  <si>
    <r>
      <t>a</t>
    </r>
    <r>
      <rPr>
        <sz val="10"/>
        <rFont val="FrutigerRoman"/>
        <family val="0"/>
      </rPr>
      <t>: Aten. nominal FO (dB/Km) 1550 nm.</t>
    </r>
  </si>
  <si>
    <r>
      <t>Ateórica &gt; Areal (a.L + N</t>
    </r>
    <r>
      <rPr>
        <b/>
        <vertAlign val="subscript"/>
        <sz val="10"/>
        <color indexed="10"/>
        <rFont val="FrutigerRoman"/>
        <family val="0"/>
      </rPr>
      <t>e</t>
    </r>
    <r>
      <rPr>
        <b/>
        <sz val="10"/>
        <color indexed="10"/>
        <rFont val="FrutigerRoman"/>
        <family val="0"/>
      </rPr>
      <t>.a</t>
    </r>
    <r>
      <rPr>
        <b/>
        <vertAlign val="subscript"/>
        <sz val="10"/>
        <color indexed="10"/>
        <rFont val="FrutigerRoman"/>
        <family val="0"/>
      </rPr>
      <t>e</t>
    </r>
    <r>
      <rPr>
        <b/>
        <sz val="10"/>
        <color indexed="10"/>
        <rFont val="FrutigerRoman"/>
        <family val="0"/>
      </rPr>
      <t xml:space="preserve"> + N</t>
    </r>
    <r>
      <rPr>
        <b/>
        <vertAlign val="subscript"/>
        <sz val="10"/>
        <color indexed="10"/>
        <rFont val="FrutigerRoman"/>
        <family val="0"/>
      </rPr>
      <t>c</t>
    </r>
    <r>
      <rPr>
        <b/>
        <sz val="10"/>
        <color indexed="10"/>
        <rFont val="FrutigerRoman"/>
        <family val="0"/>
      </rPr>
      <t>.a</t>
    </r>
    <r>
      <rPr>
        <b/>
        <vertAlign val="subscript"/>
        <sz val="10"/>
        <color indexed="10"/>
        <rFont val="FrutigerRoman"/>
        <family val="0"/>
      </rPr>
      <t>c)</t>
    </r>
  </si>
  <si>
    <r>
      <t>At</t>
    </r>
    <r>
      <rPr>
        <sz val="12"/>
        <rFont val="FrutigerRoman"/>
        <family val="0"/>
      </rPr>
      <t>: Pérdida total del tramo (dB)</t>
    </r>
  </si>
  <si>
    <r>
      <t xml:space="preserve">Long Onda      </t>
    </r>
    <r>
      <rPr>
        <b/>
        <strike/>
        <sz val="11"/>
        <rFont val="Arial"/>
        <family val="2"/>
      </rPr>
      <t>1310</t>
    </r>
    <r>
      <rPr>
        <b/>
        <sz val="11"/>
        <rFont val="Arial"/>
        <family val="2"/>
      </rPr>
      <t xml:space="preserve">   1550</t>
    </r>
  </si>
  <si>
    <t>Fuente de Luz:  marca/mod. Nº serie:</t>
  </si>
  <si>
    <t>De Nodo A &gt; Nodo B</t>
  </si>
  <si>
    <t>De Nodo B &gt; Nodo A</t>
  </si>
  <si>
    <t>Promedio de Atenuación (dBm)</t>
  </si>
  <si>
    <t>Potencia Tx (dBm)</t>
  </si>
  <si>
    <t>Potencia Rx (dBm)</t>
  </si>
  <si>
    <t>Atenuación (dBm)</t>
  </si>
  <si>
    <t>Manómetro marca/mod/SN:</t>
  </si>
  <si>
    <t>Diferencia</t>
  </si>
  <si>
    <t>&lt; 0,1 Kg/cm2</t>
  </si>
  <si>
    <t>Caja de Emplame Nro.:</t>
  </si>
  <si>
    <t>Carga inicial</t>
  </si>
  <si>
    <t>Medición final</t>
  </si>
  <si>
    <t xml:space="preserve">Aprobado </t>
  </si>
  <si>
    <t>No Aprobado</t>
  </si>
  <si>
    <t>Fecha</t>
  </si>
  <si>
    <t>Valor (Kg/cm2)</t>
  </si>
  <si>
    <t xml:space="preserve"> CONTRATISTA </t>
  </si>
  <si>
    <t xml:space="preserve"> Firma y Aclaración </t>
  </si>
  <si>
    <t>G652D</t>
  </si>
  <si>
    <t>FUERTE QUEMADO</t>
  </si>
  <si>
    <t>SAN CARLOS ING. SUR</t>
  </si>
  <si>
    <r>
      <rPr>
        <b/>
        <sz val="10"/>
        <rFont val="FrutigerBold"/>
        <family val="0"/>
      </rPr>
      <t>Medidor Ópt:  marca/mod. Nº serie:</t>
    </r>
    <r>
      <rPr>
        <b/>
        <sz val="11"/>
        <rFont val="FrutigerBold"/>
        <family val="0"/>
      </rPr>
      <t xml:space="preserve"> </t>
    </r>
    <r>
      <rPr>
        <b/>
        <sz val="8"/>
        <rFont val="FrutigerBold"/>
        <family val="0"/>
      </rPr>
      <t>WANDEL Y GOLTERMANN WGOLS-6</t>
    </r>
  </si>
  <si>
    <t>19 Y 22</t>
  </si>
  <si>
    <t>72,268 Y 73,116</t>
  </si>
  <si>
    <t>GPS</t>
  </si>
  <si>
    <t>BEMAR</t>
  </si>
  <si>
    <t>MANOMETRO</t>
  </si>
  <si>
    <t>20 MAS 2 ADIC</t>
  </si>
  <si>
    <t>18,13 Y 18,55</t>
  </si>
  <si>
    <t>CO1E01</t>
  </si>
  <si>
    <t>CO7E07</t>
  </si>
  <si>
    <t>C72E72</t>
  </si>
  <si>
    <t>C89E98</t>
  </si>
  <si>
    <t>JCR S.A.ARGENCOBRA SA.</t>
  </si>
  <si>
    <t>JCR S.A.ARGENCOBRA S.A.</t>
  </si>
  <si>
    <t xml:space="preserve">OBSERVACIONES : </t>
  </si>
  <si>
    <t>OBSERVACIONES :</t>
  </si>
  <si>
    <t>70 % DE LOS VALORES</t>
  </si>
  <si>
    <t>≥ 60 dB</t>
  </si>
  <si>
    <t>30 % DE LOS VALORES</t>
  </si>
  <si>
    <t>˃ 55 dB</t>
  </si>
  <si>
    <t>OTDR  marca, modelo y Nº Serie:</t>
  </si>
  <si>
    <t>E2000</t>
  </si>
  <si>
    <r>
      <t xml:space="preserve">30% </t>
    </r>
    <r>
      <rPr>
        <sz val="24"/>
        <rFont val="Calibri"/>
        <family val="2"/>
      </rPr>
      <t>&gt; 55 dB                                      70% ≥ 60 dB</t>
    </r>
  </si>
  <si>
    <r>
      <t xml:space="preserve">% </t>
    </r>
    <r>
      <rPr>
        <sz val="24"/>
        <rFont val="Calibri"/>
        <family val="2"/>
      </rPr>
      <t>&gt;</t>
    </r>
    <r>
      <rPr>
        <sz val="24"/>
        <rFont val="Arial"/>
        <family val="2"/>
      </rPr>
      <t xml:space="preserve"> 55 dB</t>
    </r>
  </si>
  <si>
    <r>
      <t xml:space="preserve">% </t>
    </r>
    <r>
      <rPr>
        <sz val="24"/>
        <rFont val="Calibri"/>
        <family val="2"/>
      </rPr>
      <t>≥</t>
    </r>
    <r>
      <rPr>
        <sz val="24"/>
        <rFont val="Arial"/>
        <family val="2"/>
      </rPr>
      <t xml:space="preserve"> 60 dB</t>
    </r>
  </si>
  <si>
    <r>
      <t xml:space="preserve">% </t>
    </r>
    <r>
      <rPr>
        <sz val="24"/>
        <rFont val="Calibri"/>
        <family val="2"/>
      </rPr>
      <t>≤</t>
    </r>
    <r>
      <rPr>
        <sz val="24"/>
        <rFont val="Arial"/>
        <family val="2"/>
      </rPr>
      <t xml:space="preserve"> 55 dB</t>
    </r>
  </si>
  <si>
    <r>
      <t>Ateórica &gt; Areal (a.L + N</t>
    </r>
    <r>
      <rPr>
        <b/>
        <vertAlign val="subscript"/>
        <sz val="12"/>
        <color indexed="10"/>
        <rFont val="FrutigerRoman"/>
        <family val="0"/>
      </rPr>
      <t>e</t>
    </r>
    <r>
      <rPr>
        <b/>
        <sz val="12"/>
        <color indexed="10"/>
        <rFont val="FrutigerRoman"/>
        <family val="0"/>
      </rPr>
      <t>.a</t>
    </r>
    <r>
      <rPr>
        <b/>
        <vertAlign val="subscript"/>
        <sz val="12"/>
        <color indexed="10"/>
        <rFont val="FrutigerRoman"/>
        <family val="0"/>
      </rPr>
      <t>e</t>
    </r>
    <r>
      <rPr>
        <b/>
        <sz val="12"/>
        <color indexed="10"/>
        <rFont val="FrutigerRoman"/>
        <family val="0"/>
      </rPr>
      <t xml:space="preserve"> + N</t>
    </r>
    <r>
      <rPr>
        <b/>
        <vertAlign val="subscript"/>
        <sz val="12"/>
        <color indexed="10"/>
        <rFont val="FrutigerRoman"/>
        <family val="0"/>
      </rPr>
      <t>c</t>
    </r>
    <r>
      <rPr>
        <b/>
        <sz val="12"/>
        <color indexed="10"/>
        <rFont val="FrutigerRoman"/>
        <family val="0"/>
      </rPr>
      <t>.a</t>
    </r>
    <r>
      <rPr>
        <b/>
        <vertAlign val="subscript"/>
        <sz val="12"/>
        <color indexed="10"/>
        <rFont val="FrutigerRoman"/>
        <family val="0"/>
      </rPr>
      <t>c)</t>
    </r>
  </si>
  <si>
    <r>
      <t>a</t>
    </r>
    <r>
      <rPr>
        <sz val="10"/>
        <rFont val="FrutigerRoman"/>
        <family val="0"/>
      </rPr>
      <t>: Aten. nominal FO (dB/Km) 1550 nm</t>
    </r>
  </si>
  <si>
    <r>
      <t>At</t>
    </r>
    <r>
      <rPr>
        <sz val="14"/>
        <rFont val="FrutigerRoman"/>
        <family val="0"/>
      </rPr>
      <t>: Pérdida total del tramo (dB)</t>
    </r>
  </si>
  <si>
    <r>
      <t xml:space="preserve">CD Especificado máx. G652 D </t>
    </r>
    <r>
      <rPr>
        <b/>
        <sz val="11"/>
        <rFont val="Calibri"/>
        <family val="2"/>
      </rPr>
      <t>≤</t>
    </r>
    <r>
      <rPr>
        <b/>
        <sz val="11"/>
        <rFont val="FrutigerLight"/>
        <family val="0"/>
      </rPr>
      <t xml:space="preserve"> 17 ps/km 1550 nm</t>
    </r>
  </si>
  <si>
    <t>OTDR  marca/mod. Nº serie:</t>
  </si>
  <si>
    <t>Tiempo de medición:</t>
  </si>
  <si>
    <t>Medidor de CD: marca / mod/ Nº de serie:</t>
  </si>
  <si>
    <t xml:space="preserve">a: 0,21 dB/Km a 1550 nm </t>
  </si>
  <si>
    <t>L</t>
  </si>
  <si>
    <r>
      <t>N</t>
    </r>
    <r>
      <rPr>
        <b/>
        <vertAlign val="subscript"/>
        <sz val="12"/>
        <rFont val="Calibri"/>
        <family val="2"/>
      </rPr>
      <t>e:</t>
    </r>
  </si>
  <si>
    <r>
      <t>a</t>
    </r>
    <r>
      <rPr>
        <b/>
        <vertAlign val="subscript"/>
        <sz val="12"/>
        <rFont val="Calibri"/>
        <family val="2"/>
      </rPr>
      <t>e</t>
    </r>
    <r>
      <rPr>
        <sz val="12"/>
        <rFont val="Calibri"/>
        <family val="2"/>
      </rPr>
      <t>: 0,1</t>
    </r>
  </si>
  <si>
    <r>
      <t>N</t>
    </r>
    <r>
      <rPr>
        <b/>
        <vertAlign val="subscript"/>
        <sz val="12"/>
        <rFont val="Calibri"/>
        <family val="2"/>
      </rPr>
      <t>c</t>
    </r>
  </si>
  <si>
    <r>
      <t>a</t>
    </r>
    <r>
      <rPr>
        <vertAlign val="subscript"/>
        <sz val="12"/>
        <rFont val="Calibri"/>
        <family val="2"/>
      </rPr>
      <t>c</t>
    </r>
  </si>
  <si>
    <r>
      <t xml:space="preserve"> Ar = (aten. real)</t>
    </r>
    <r>
      <rPr>
        <sz val="12"/>
        <rFont val="Calibri"/>
        <family val="2"/>
      </rPr>
      <t xml:space="preserve"> </t>
    </r>
  </si>
  <si>
    <t xml:space="preserve">CD                              ps /nm km  </t>
  </si>
  <si>
    <r>
      <t xml:space="preserve">PMD Especificado máx. G652 D </t>
    </r>
    <r>
      <rPr>
        <b/>
        <sz val="11"/>
        <rFont val="Calibri"/>
        <family val="2"/>
      </rPr>
      <t>≤</t>
    </r>
    <r>
      <rPr>
        <b/>
        <sz val="11"/>
        <rFont val="FrutigerLight"/>
        <family val="0"/>
      </rPr>
      <t xml:space="preserve"> 0,11 ps/nm </t>
    </r>
    <r>
      <rPr>
        <b/>
        <sz val="11"/>
        <rFont val="Calibri"/>
        <family val="2"/>
      </rPr>
      <t>√km</t>
    </r>
    <r>
      <rPr>
        <b/>
        <sz val="11"/>
        <rFont val="FrutigerLight"/>
        <family val="0"/>
      </rPr>
      <t xml:space="preserve"> 1550 nm</t>
    </r>
  </si>
  <si>
    <t>Medidor de PMD: marca / mod/ Nº de serie:</t>
  </si>
  <si>
    <t xml:space="preserve">PMD                        ps/nm √km 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</si>
</sst>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_)"/>
    <numFmt numFmtId="173" formatCode="_-* #,##0.00\ &quot;€&quot;_-;\-* #,##0.00\ &quot;€&quot;_-;_-* &quot;-&quot;??\ &quot;€&quot;_-;_-@_-"/>
    <numFmt numFmtId="174" formatCode="0_)"/>
    <numFmt numFmtId="175" formatCode="0.000"/>
    <numFmt numFmtId="176" formatCode="#,##0.0"/>
    <numFmt numFmtId="177" formatCode="#,##0.000"/>
    <numFmt numFmtId="178" formatCode="dd/mm/yyyy;@"/>
    <numFmt numFmtId="179" formatCode="0.0000"/>
  </numFmts>
  <fonts count="110">
    <font>
      <sz val="12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1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trike/>
      <sz val="14"/>
      <name val="Arial"/>
      <family val="2"/>
    </font>
    <font>
      <u val="single"/>
      <sz val="14"/>
      <name val="Arial"/>
      <family val="2"/>
    </font>
    <font>
      <sz val="28"/>
      <name val="Arial"/>
      <family val="2"/>
    </font>
    <font>
      <sz val="10"/>
      <name val="Arial"/>
      <family val="2"/>
    </font>
    <font>
      <sz val="24"/>
      <name val="FrutigerLight"/>
      <family val="0"/>
    </font>
    <font>
      <b/>
      <sz val="20"/>
      <name val="FrutigerLight"/>
      <family val="0"/>
    </font>
    <font>
      <b/>
      <sz val="14"/>
      <name val="FrutigerBold"/>
      <family val="0"/>
    </font>
    <font>
      <sz val="18"/>
      <name val="FrutigerLight"/>
      <family val="0"/>
    </font>
    <font>
      <b/>
      <sz val="12"/>
      <name val="FrutigerBold"/>
      <family val="0"/>
    </font>
    <font>
      <sz val="14"/>
      <name val="FrutigerBlack"/>
      <family val="0"/>
    </font>
    <font>
      <sz val="12"/>
      <name val="FrutigerBold"/>
      <family val="0"/>
    </font>
    <font>
      <b/>
      <sz val="11"/>
      <name val="FrutigerRoman"/>
      <family val="0"/>
    </font>
    <font>
      <sz val="9"/>
      <name val="Arial"/>
      <family val="2"/>
    </font>
    <font>
      <i/>
      <sz val="11"/>
      <name val="Arial"/>
      <family val="2"/>
    </font>
    <font>
      <b/>
      <sz val="14"/>
      <color indexed="10"/>
      <name val="Arial"/>
      <family val="2"/>
    </font>
    <font>
      <b/>
      <sz val="10.5"/>
      <color indexed="10"/>
      <name val="Arial"/>
      <family val="2"/>
    </font>
    <font>
      <sz val="24"/>
      <name val="Calibri"/>
      <family val="2"/>
    </font>
    <font>
      <sz val="24"/>
      <name val="Arial"/>
      <family val="2"/>
    </font>
    <font>
      <sz val="11"/>
      <name val="FrutigerLight"/>
      <family val="0"/>
    </font>
    <font>
      <sz val="20"/>
      <name val="FrutigerLight"/>
      <family val="0"/>
    </font>
    <font>
      <sz val="14"/>
      <name val="FrutigerLight"/>
      <family val="0"/>
    </font>
    <font>
      <b/>
      <sz val="11"/>
      <name val="FrutigerBold"/>
      <family val="0"/>
    </font>
    <font>
      <i/>
      <sz val="11"/>
      <name val="FrutigerLight"/>
      <family val="0"/>
    </font>
    <font>
      <b/>
      <sz val="11"/>
      <name val="FrutigerLight"/>
      <family val="0"/>
    </font>
    <font>
      <u val="single"/>
      <sz val="11"/>
      <name val="FrutigerLight"/>
      <family val="0"/>
    </font>
    <font>
      <sz val="14"/>
      <name val="FrutigerBold"/>
      <family val="0"/>
    </font>
    <font>
      <b/>
      <sz val="11"/>
      <color indexed="10"/>
      <name val="FrutigerRoman"/>
      <family val="0"/>
    </font>
    <font>
      <b/>
      <sz val="14"/>
      <color indexed="10"/>
      <name val="FrutigerLight"/>
      <family val="0"/>
    </font>
    <font>
      <b/>
      <sz val="10"/>
      <color indexed="10"/>
      <name val="FrutigerRoman"/>
      <family val="0"/>
    </font>
    <font>
      <b/>
      <sz val="11"/>
      <color indexed="10"/>
      <name val="FrutigerLight"/>
      <family val="0"/>
    </font>
    <font>
      <b/>
      <sz val="12"/>
      <color indexed="10"/>
      <name val="FrutigerRoman"/>
      <family val="0"/>
    </font>
    <font>
      <b/>
      <sz val="10"/>
      <name val="FrutigerRoman"/>
      <family val="0"/>
    </font>
    <font>
      <sz val="10"/>
      <name val="FrutigerRoman"/>
      <family val="0"/>
    </font>
    <font>
      <b/>
      <vertAlign val="subscript"/>
      <sz val="10"/>
      <name val="FrutigerRoman"/>
      <family val="0"/>
    </font>
    <font>
      <sz val="11"/>
      <name val="FrutigerBold"/>
      <family val="0"/>
    </font>
    <font>
      <sz val="9"/>
      <name val="FrutigerLight"/>
      <family val="0"/>
    </font>
    <font>
      <b/>
      <vertAlign val="subscript"/>
      <sz val="10"/>
      <color indexed="10"/>
      <name val="FrutigerRoman"/>
      <family val="0"/>
    </font>
    <font>
      <b/>
      <sz val="12"/>
      <name val="FrutigerRoman"/>
      <family val="0"/>
    </font>
    <font>
      <sz val="12"/>
      <name val="FrutigerRoman"/>
      <family val="0"/>
    </font>
    <font>
      <b/>
      <strike/>
      <sz val="11"/>
      <name val="Arial"/>
      <family val="2"/>
    </font>
    <font>
      <b/>
      <sz val="13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FrutigerBold"/>
      <family val="0"/>
    </font>
    <font>
      <b/>
      <sz val="8"/>
      <name val="FrutigerBold"/>
      <family val="0"/>
    </font>
    <font>
      <i/>
      <sz val="9"/>
      <name val="Arial"/>
      <family val="2"/>
    </font>
    <font>
      <b/>
      <vertAlign val="subscript"/>
      <sz val="12"/>
      <color indexed="10"/>
      <name val="FrutigerRoman"/>
      <family val="0"/>
    </font>
    <font>
      <b/>
      <sz val="14"/>
      <name val="FrutigerRoman"/>
      <family val="0"/>
    </font>
    <font>
      <sz val="14"/>
      <name val="FrutigerRoman"/>
      <family val="0"/>
    </font>
    <font>
      <b/>
      <sz val="11"/>
      <name val="Calibri"/>
      <family val="2"/>
    </font>
    <font>
      <b/>
      <vertAlign val="subscript"/>
      <sz val="12"/>
      <name val="Calibri"/>
      <family val="2"/>
    </font>
    <font>
      <sz val="12"/>
      <name val="Calibri"/>
      <family val="2"/>
    </font>
    <font>
      <vertAlign val="subscript"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3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rgb="FF0070C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</fills>
  <borders count="1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double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double"/>
      <top style="thin"/>
      <bottom/>
    </border>
    <border>
      <left style="double"/>
      <right/>
      <top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medium"/>
    </border>
    <border>
      <left style="double"/>
      <right/>
      <top style="medium"/>
      <bottom/>
    </border>
    <border>
      <left style="double"/>
      <right/>
      <top/>
      <bottom style="medium"/>
    </border>
    <border>
      <left/>
      <right style="double"/>
      <top/>
      <bottom style="thin"/>
    </border>
    <border>
      <left/>
      <right style="double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medium"/>
      <bottom style="thin"/>
    </border>
    <border>
      <left style="double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>
        <color indexed="8"/>
      </right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>
        <color indexed="8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medium"/>
      <right style="medium"/>
      <top/>
      <bottom/>
    </border>
    <border>
      <left style="double"/>
      <right style="thin"/>
      <top style="thin"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double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double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double"/>
      <right/>
      <top style="medium"/>
      <bottom style="thin"/>
    </border>
    <border>
      <left style="medium"/>
      <right style="double"/>
      <top style="medium"/>
      <bottom style="medium"/>
    </border>
    <border>
      <left style="thin"/>
      <right style="medium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thin"/>
      <top style="thin"/>
      <bottom/>
    </border>
    <border>
      <left style="medium"/>
      <right style="double"/>
      <top style="thin"/>
      <bottom/>
    </border>
    <border>
      <left style="thin"/>
      <right style="thin"/>
      <top style="thin"/>
      <bottom style="medium"/>
    </border>
    <border>
      <left style="medium"/>
      <right style="double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double"/>
      <top style="medium"/>
      <bottom style="thin"/>
    </border>
    <border>
      <left/>
      <right style="double"/>
      <top style="thin"/>
      <bottom style="thin"/>
    </border>
    <border>
      <left style="medium"/>
      <right style="thin"/>
      <top/>
      <bottom style="thin"/>
    </border>
    <border>
      <left/>
      <right style="double"/>
      <top style="thin"/>
      <bottom style="medium"/>
    </border>
    <border>
      <left style="medium"/>
      <right style="thin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double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double"/>
      <right/>
      <top style="medium"/>
      <bottom style="double"/>
    </border>
    <border>
      <left/>
      <right style="medium"/>
      <top style="medium"/>
      <bottom style="double"/>
    </border>
    <border>
      <left style="double"/>
      <right>
        <color indexed="63"/>
      </right>
      <top style="thin"/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 style="medium"/>
      <top/>
      <bottom/>
    </border>
    <border>
      <left style="double"/>
      <right style="medium"/>
      <top/>
      <bottom style="double"/>
    </border>
    <border>
      <left style="medium"/>
      <right style="medium"/>
      <top/>
      <bottom style="double"/>
    </border>
    <border>
      <left>
        <color indexed="63"/>
      </left>
      <right style="medium"/>
      <top style="thin"/>
      <bottom style="double"/>
    </border>
  </borders>
  <cellStyleXfs count="68"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0" applyNumberFormat="0" applyBorder="0" applyAlignment="0" applyProtection="0"/>
    <xf numFmtId="0" fontId="90" fillId="21" borderId="1" applyNumberFormat="0" applyAlignment="0" applyProtection="0"/>
    <xf numFmtId="0" fontId="91" fillId="22" borderId="2" applyNumberFormat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5" fillId="29" borderId="1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171" fontId="87" fillId="0" borderId="0" applyFont="0" applyFill="0" applyBorder="0" applyAlignment="0" applyProtection="0"/>
    <xf numFmtId="169" fontId="87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87" fillId="0" borderId="0" applyFont="0" applyFill="0" applyBorder="0" applyAlignment="0" applyProtection="0"/>
    <xf numFmtId="0" fontId="99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87" fillId="32" borderId="5" applyNumberFormat="0" applyFont="0" applyAlignment="0" applyProtection="0"/>
    <xf numFmtId="9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0" fillId="21" borderId="6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7" applyNumberFormat="0" applyFill="0" applyAlignment="0" applyProtection="0"/>
    <xf numFmtId="0" fontId="94" fillId="0" borderId="8" applyNumberFormat="0" applyFill="0" applyAlignment="0" applyProtection="0"/>
    <xf numFmtId="0" fontId="105" fillId="0" borderId="9" applyNumberFormat="0" applyFill="0" applyAlignment="0" applyProtection="0"/>
  </cellStyleXfs>
  <cellXfs count="752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3" fillId="33" borderId="10" xfId="54" applyFont="1" applyFill="1" applyBorder="1" applyAlignment="1">
      <alignment/>
      <protection/>
    </xf>
    <xf numFmtId="0" fontId="3" fillId="33" borderId="11" xfId="54" applyFont="1" applyFill="1" applyBorder="1">
      <alignment/>
      <protection/>
    </xf>
    <xf numFmtId="0" fontId="3" fillId="33" borderId="11" xfId="54" applyFont="1" applyFill="1" applyBorder="1" applyAlignment="1">
      <alignment/>
      <protection/>
    </xf>
    <xf numFmtId="0" fontId="4" fillId="33" borderId="10" xfId="54" applyFont="1" applyFill="1" applyBorder="1">
      <alignment/>
      <protection/>
    </xf>
    <xf numFmtId="0" fontId="4" fillId="33" borderId="11" xfId="54" applyFont="1" applyFill="1" applyBorder="1">
      <alignment/>
      <protection/>
    </xf>
    <xf numFmtId="172" fontId="3" fillId="33" borderId="11" xfId="54" applyNumberFormat="1" applyFont="1" applyFill="1" applyBorder="1" applyAlignment="1" applyProtection="1">
      <alignment vertical="top"/>
      <protection/>
    </xf>
    <xf numFmtId="0" fontId="3" fillId="33" borderId="12" xfId="54" applyFont="1" applyFill="1" applyBorder="1" applyAlignment="1">
      <alignment/>
      <protection/>
    </xf>
    <xf numFmtId="0" fontId="3" fillId="33" borderId="13" xfId="54" applyFont="1" applyFill="1" applyBorder="1" applyAlignment="1">
      <alignment/>
      <protection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>
      <alignment/>
      <protection/>
    </xf>
    <xf numFmtId="0" fontId="4" fillId="33" borderId="13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2" fontId="3" fillId="33" borderId="0" xfId="54" applyNumberFormat="1" applyFont="1" applyFill="1" applyBorder="1" applyAlignment="1" applyProtection="1">
      <alignment vertical="top"/>
      <protection/>
    </xf>
    <xf numFmtId="0" fontId="3" fillId="33" borderId="14" xfId="54" applyFont="1" applyFill="1" applyBorder="1" applyAlignment="1">
      <alignment/>
      <protection/>
    </xf>
    <xf numFmtId="0" fontId="4" fillId="33" borderId="0" xfId="54" applyFont="1" applyFill="1">
      <alignment/>
      <protection/>
    </xf>
    <xf numFmtId="173" fontId="3" fillId="33" borderId="0" xfId="51" applyFont="1" applyFill="1" applyBorder="1" applyAlignment="1">
      <alignment/>
    </xf>
    <xf numFmtId="0" fontId="3" fillId="33" borderId="15" xfId="54" applyFont="1" applyFill="1" applyBorder="1" applyAlignment="1">
      <alignment/>
      <protection/>
    </xf>
    <xf numFmtId="0" fontId="3" fillId="33" borderId="16" xfId="54" applyFont="1" applyFill="1" applyBorder="1" applyAlignment="1">
      <alignment/>
      <protection/>
    </xf>
    <xf numFmtId="0" fontId="3" fillId="33" borderId="16" xfId="54" applyFont="1" applyFill="1" applyBorder="1">
      <alignment/>
      <protection/>
    </xf>
    <xf numFmtId="173" fontId="3" fillId="33" borderId="16" xfId="51" applyFont="1" applyFill="1" applyBorder="1" applyAlignment="1">
      <alignment/>
    </xf>
    <xf numFmtId="0" fontId="4" fillId="33" borderId="15" xfId="54" applyFont="1" applyFill="1" applyBorder="1">
      <alignment/>
      <protection/>
    </xf>
    <xf numFmtId="0" fontId="4" fillId="33" borderId="16" xfId="54" applyFont="1" applyFill="1" applyBorder="1">
      <alignment/>
      <protection/>
    </xf>
    <xf numFmtId="172" fontId="3" fillId="33" borderId="16" xfId="54" applyNumberFormat="1" applyFont="1" applyFill="1" applyBorder="1" applyAlignment="1" applyProtection="1">
      <alignment vertical="top"/>
      <protection/>
    </xf>
    <xf numFmtId="0" fontId="3" fillId="33" borderId="17" xfId="54" applyFont="1" applyFill="1" applyBorder="1" applyAlignment="1">
      <alignment/>
      <protection/>
    </xf>
    <xf numFmtId="174" fontId="6" fillId="33" borderId="18" xfId="54" applyNumberFormat="1" applyFont="1" applyFill="1" applyBorder="1" applyAlignment="1" applyProtection="1">
      <alignment horizontal="center" vertical="center"/>
      <protection/>
    </xf>
    <xf numFmtId="0" fontId="6" fillId="33" borderId="18" xfId="54" applyFont="1" applyFill="1" applyBorder="1" applyAlignment="1">
      <alignment horizontal="center" vertical="center"/>
      <protection/>
    </xf>
    <xf numFmtId="0" fontId="8" fillId="34" borderId="0" xfId="54" applyFont="1" applyFill="1" applyBorder="1" applyAlignment="1">
      <alignment horizontal="left" vertical="center"/>
      <protection/>
    </xf>
    <xf numFmtId="0" fontId="8" fillId="34" borderId="14" xfId="54" applyFont="1" applyFill="1" applyBorder="1" applyAlignment="1">
      <alignment horizontal="left" vertical="center"/>
      <protection/>
    </xf>
    <xf numFmtId="0" fontId="4" fillId="0" borderId="0" xfId="54" applyFont="1">
      <alignment/>
      <protection/>
    </xf>
    <xf numFmtId="0" fontId="4" fillId="0" borderId="0" xfId="54" applyFont="1" applyBorder="1">
      <alignment/>
      <protection/>
    </xf>
    <xf numFmtId="0" fontId="3" fillId="34" borderId="19" xfId="54" applyFont="1" applyFill="1" applyBorder="1" applyAlignment="1">
      <alignment horizontal="center" vertical="center"/>
      <protection/>
    </xf>
    <xf numFmtId="0" fontId="12" fillId="0" borderId="0" xfId="54" applyFont="1" applyBorder="1">
      <alignment/>
      <protection/>
    </xf>
    <xf numFmtId="0" fontId="12" fillId="0" borderId="0" xfId="54" applyFont="1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4" fillId="0" borderId="14" xfId="54" applyFont="1" applyBorder="1">
      <alignment/>
      <protection/>
    </xf>
    <xf numFmtId="0" fontId="3" fillId="0" borderId="14" xfId="54" applyFont="1" applyBorder="1">
      <alignment/>
      <protection/>
    </xf>
    <xf numFmtId="0" fontId="3" fillId="0" borderId="0" xfId="54" applyFont="1" applyBorder="1" applyAlignment="1">
      <alignment horizontal="left"/>
      <protection/>
    </xf>
    <xf numFmtId="0" fontId="3" fillId="0" borderId="14" xfId="54" applyFont="1" applyBorder="1" applyAlignment="1">
      <alignment horizontal="left"/>
      <protection/>
    </xf>
    <xf numFmtId="0" fontId="0" fillId="0" borderId="0" xfId="54" applyFont="1">
      <alignment/>
      <protection/>
    </xf>
    <xf numFmtId="0" fontId="0" fillId="0" borderId="15" xfId="54" applyFont="1" applyBorder="1">
      <alignment/>
      <protection/>
    </xf>
    <xf numFmtId="0" fontId="0" fillId="0" borderId="16" xfId="54" applyFont="1" applyBorder="1">
      <alignment/>
      <protection/>
    </xf>
    <xf numFmtId="0" fontId="0" fillId="0" borderId="17" xfId="54" applyFont="1" applyBorder="1">
      <alignment/>
      <protection/>
    </xf>
    <xf numFmtId="0" fontId="2" fillId="0" borderId="0" xfId="54" applyFont="1" applyFill="1">
      <alignment/>
      <protection/>
    </xf>
    <xf numFmtId="0" fontId="3" fillId="0" borderId="20" xfId="54" applyFont="1" applyBorder="1" applyAlignment="1">
      <alignment horizontal="left" vertical="center"/>
      <protection/>
    </xf>
    <xf numFmtId="0" fontId="3" fillId="0" borderId="21" xfId="54" applyFont="1" applyBorder="1" applyAlignment="1">
      <alignment horizontal="left" vertical="center"/>
      <protection/>
    </xf>
    <xf numFmtId="0" fontId="10" fillId="0" borderId="22" xfId="54" applyFont="1" applyBorder="1" applyAlignment="1">
      <alignment horizontal="center" vertical="center"/>
      <protection/>
    </xf>
    <xf numFmtId="0" fontId="0" fillId="35" borderId="23" xfId="46" applyFont="1" applyFill="1" applyBorder="1" applyAlignment="1">
      <alignment horizontal="center" vertical="center"/>
    </xf>
    <xf numFmtId="0" fontId="3" fillId="0" borderId="16" xfId="54" applyFont="1" applyBorder="1" applyAlignment="1">
      <alignment horizontal="left" vertical="top"/>
      <protection/>
    </xf>
    <xf numFmtId="0" fontId="3" fillId="0" borderId="0" xfId="54" applyFont="1" applyBorder="1" applyAlignment="1">
      <alignment horizontal="left" vertical="top"/>
      <protection/>
    </xf>
    <xf numFmtId="0" fontId="3" fillId="0" borderId="11" xfId="54" applyFont="1" applyBorder="1" applyAlignment="1">
      <alignment horizontal="left" vertical="top"/>
      <protection/>
    </xf>
    <xf numFmtId="0" fontId="0" fillId="0" borderId="24" xfId="54" applyBorder="1">
      <alignment/>
      <protection/>
    </xf>
    <xf numFmtId="0" fontId="0" fillId="0" borderId="25" xfId="54" applyBorder="1">
      <alignment/>
      <protection/>
    </xf>
    <xf numFmtId="0" fontId="0" fillId="36" borderId="25" xfId="54" applyFill="1" applyBorder="1">
      <alignment/>
      <protection/>
    </xf>
    <xf numFmtId="0" fontId="0" fillId="36" borderId="26" xfId="54" applyFill="1" applyBorder="1">
      <alignment/>
      <protection/>
    </xf>
    <xf numFmtId="0" fontId="0" fillId="0" borderId="0" xfId="54">
      <alignment/>
      <protection/>
    </xf>
    <xf numFmtId="0" fontId="16" fillId="36" borderId="27" xfId="54" applyFont="1" applyFill="1" applyBorder="1" applyAlignment="1">
      <alignment horizontal="left"/>
      <protection/>
    </xf>
    <xf numFmtId="0" fontId="0" fillId="36" borderId="28" xfId="54" applyFill="1" applyBorder="1">
      <alignment/>
      <protection/>
    </xf>
    <xf numFmtId="0" fontId="0" fillId="36" borderId="0" xfId="54" applyFill="1" applyBorder="1">
      <alignment/>
      <protection/>
    </xf>
    <xf numFmtId="0" fontId="18" fillId="36" borderId="27" xfId="54" applyFont="1" applyFill="1" applyBorder="1" applyAlignment="1">
      <alignment horizontal="left"/>
      <protection/>
    </xf>
    <xf numFmtId="0" fontId="19" fillId="36" borderId="0" xfId="54" applyFont="1" applyFill="1" applyBorder="1">
      <alignment/>
      <protection/>
    </xf>
    <xf numFmtId="0" fontId="20" fillId="36" borderId="0" xfId="54" applyFont="1" applyFill="1" applyBorder="1">
      <alignment/>
      <protection/>
    </xf>
    <xf numFmtId="0" fontId="0" fillId="36" borderId="27" xfId="54" applyFill="1" applyBorder="1">
      <alignment/>
      <protection/>
    </xf>
    <xf numFmtId="0" fontId="3" fillId="36" borderId="28" xfId="54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vertical="center"/>
      <protection/>
    </xf>
    <xf numFmtId="0" fontId="3" fillId="36" borderId="0" xfId="54" applyFont="1" applyFill="1" applyBorder="1" applyAlignment="1">
      <alignment vertical="center"/>
      <protection/>
    </xf>
    <xf numFmtId="0" fontId="4" fillId="36" borderId="28" xfId="54" applyFont="1" applyFill="1" applyBorder="1">
      <alignment/>
      <protection/>
    </xf>
    <xf numFmtId="0" fontId="19" fillId="36" borderId="0" xfId="54" applyFont="1" applyFill="1" applyBorder="1" applyAlignment="1">
      <alignment vertical="center"/>
      <protection/>
    </xf>
    <xf numFmtId="0" fontId="19" fillId="36" borderId="0" xfId="54" applyFont="1" applyFill="1" applyBorder="1" applyAlignment="1">
      <alignment/>
      <protection/>
    </xf>
    <xf numFmtId="0" fontId="19" fillId="36" borderId="28" xfId="54" applyFont="1" applyFill="1" applyBorder="1" applyAlignment="1">
      <alignment/>
      <protection/>
    </xf>
    <xf numFmtId="0" fontId="106" fillId="36" borderId="0" xfId="46" applyFont="1" applyFill="1" applyAlignment="1">
      <alignment horizontal="left" vertical="center"/>
    </xf>
    <xf numFmtId="0" fontId="19" fillId="34" borderId="19" xfId="54" applyFont="1" applyFill="1" applyBorder="1" applyAlignment="1">
      <alignment horizontal="left" vertical="center"/>
      <protection/>
    </xf>
    <xf numFmtId="0" fontId="6" fillId="0" borderId="19" xfId="54" applyFont="1" applyBorder="1">
      <alignment/>
      <protection/>
    </xf>
    <xf numFmtId="0" fontId="0" fillId="36" borderId="29" xfId="54" applyFill="1" applyBorder="1">
      <alignment/>
      <protection/>
    </xf>
    <xf numFmtId="0" fontId="19" fillId="34" borderId="21" xfId="54" applyFont="1" applyFill="1" applyBorder="1" applyAlignment="1">
      <alignment horizontal="left" vertical="center"/>
      <protection/>
    </xf>
    <xf numFmtId="0" fontId="6" fillId="0" borderId="19" xfId="54" applyFont="1" applyBorder="1" applyAlignment="1">
      <alignment horizontal="left"/>
      <protection/>
    </xf>
    <xf numFmtId="0" fontId="19" fillId="0" borderId="21" xfId="54" applyFont="1" applyBorder="1">
      <alignment/>
      <protection/>
    </xf>
    <xf numFmtId="14" fontId="6" fillId="0" borderId="19" xfId="54" applyNumberFormat="1" applyFont="1" applyBorder="1" applyAlignment="1">
      <alignment horizontal="left"/>
      <protection/>
    </xf>
    <xf numFmtId="0" fontId="19" fillId="0" borderId="0" xfId="54" applyFont="1" applyBorder="1" applyAlignment="1">
      <alignment horizontal="center"/>
      <protection/>
    </xf>
    <xf numFmtId="0" fontId="21" fillId="37" borderId="30" xfId="54" applyFont="1" applyFill="1" applyBorder="1" applyAlignment="1">
      <alignment horizontal="center"/>
      <protection/>
    </xf>
    <xf numFmtId="0" fontId="0" fillId="0" borderId="31" xfId="54" applyFont="1" applyBorder="1" applyAlignment="1">
      <alignment horizontal="center"/>
      <protection/>
    </xf>
    <xf numFmtId="0" fontId="0" fillId="0" borderId="31" xfId="54" applyBorder="1">
      <alignment/>
      <protection/>
    </xf>
    <xf numFmtId="0" fontId="0" fillId="0" borderId="32" xfId="54" applyFont="1" applyBorder="1" applyAlignment="1">
      <alignment horizontal="center"/>
      <protection/>
    </xf>
    <xf numFmtId="0" fontId="0" fillId="0" borderId="32" xfId="54" applyBorder="1">
      <alignment/>
      <protection/>
    </xf>
    <xf numFmtId="0" fontId="0" fillId="0" borderId="32" xfId="54" applyBorder="1" applyAlignment="1">
      <alignment horizontal="center"/>
      <protection/>
    </xf>
    <xf numFmtId="0" fontId="0" fillId="0" borderId="33" xfId="54" applyFont="1" applyBorder="1" applyAlignment="1">
      <alignment horizontal="center"/>
      <protection/>
    </xf>
    <xf numFmtId="0" fontId="0" fillId="0" borderId="33" xfId="54" applyBorder="1">
      <alignment/>
      <protection/>
    </xf>
    <xf numFmtId="0" fontId="0" fillId="0" borderId="33" xfId="54" applyBorder="1" applyAlignment="1">
      <alignment horizontal="center"/>
      <protection/>
    </xf>
    <xf numFmtId="0" fontId="2" fillId="36" borderId="0" xfId="54" applyFont="1" applyFill="1" applyBorder="1" applyAlignment="1">
      <alignment horizontal="left"/>
      <protection/>
    </xf>
    <xf numFmtId="0" fontId="0" fillId="36" borderId="0" xfId="54" applyFill="1" applyBorder="1" applyAlignment="1">
      <alignment horizontal="center"/>
      <protection/>
    </xf>
    <xf numFmtId="0" fontId="0" fillId="0" borderId="34" xfId="54" applyBorder="1">
      <alignment/>
      <protection/>
    </xf>
    <xf numFmtId="0" fontId="22" fillId="38" borderId="35" xfId="54" applyFont="1" applyFill="1" applyBorder="1" applyAlignment="1">
      <alignment horizontal="center"/>
      <protection/>
    </xf>
    <xf numFmtId="0" fontId="0" fillId="0" borderId="36" xfId="54" applyBorder="1">
      <alignment/>
      <protection/>
    </xf>
    <xf numFmtId="0" fontId="0" fillId="0" borderId="37" xfId="54" applyBorder="1">
      <alignment/>
      <protection/>
    </xf>
    <xf numFmtId="0" fontId="23" fillId="0" borderId="0" xfId="54" applyFont="1">
      <alignment/>
      <protection/>
    </xf>
    <xf numFmtId="0" fontId="23" fillId="0" borderId="0" xfId="54" applyFont="1" applyBorder="1">
      <alignment/>
      <protection/>
    </xf>
    <xf numFmtId="0" fontId="0" fillId="0" borderId="0" xfId="54" applyBorder="1">
      <alignment/>
      <protection/>
    </xf>
    <xf numFmtId="0" fontId="0" fillId="0" borderId="24" xfId="54" applyFont="1" applyBorder="1">
      <alignment/>
      <protection/>
    </xf>
    <xf numFmtId="0" fontId="0" fillId="0" borderId="25" xfId="54" applyFont="1" applyBorder="1">
      <alignment/>
      <protection/>
    </xf>
    <xf numFmtId="0" fontId="0" fillId="0" borderId="26" xfId="54" applyFont="1" applyBorder="1">
      <alignment/>
      <protection/>
    </xf>
    <xf numFmtId="0" fontId="3" fillId="0" borderId="27" xfId="54" applyFont="1" applyBorder="1" applyAlignment="1">
      <alignment horizontal="left"/>
      <protection/>
    </xf>
    <xf numFmtId="0" fontId="3" fillId="34" borderId="21" xfId="54" applyFont="1" applyFill="1" applyBorder="1" applyAlignment="1">
      <alignment horizontal="center" vertical="center"/>
      <protection/>
    </xf>
    <xf numFmtId="0" fontId="4" fillId="0" borderId="27" xfId="54" applyFont="1" applyBorder="1">
      <alignment/>
      <protection/>
    </xf>
    <xf numFmtId="0" fontId="29" fillId="0" borderId="25" xfId="54" applyFont="1" applyBorder="1">
      <alignment/>
      <protection/>
    </xf>
    <xf numFmtId="0" fontId="29" fillId="0" borderId="25" xfId="54" applyFont="1" applyBorder="1" applyAlignment="1">
      <alignment horizontal="center"/>
      <protection/>
    </xf>
    <xf numFmtId="0" fontId="29" fillId="0" borderId="26" xfId="54" applyFont="1" applyBorder="1">
      <alignment/>
      <protection/>
    </xf>
    <xf numFmtId="0" fontId="29" fillId="0" borderId="0" xfId="54" applyFont="1">
      <alignment/>
      <protection/>
    </xf>
    <xf numFmtId="0" fontId="31" fillId="36" borderId="27" xfId="54" applyFont="1" applyFill="1" applyBorder="1">
      <alignment/>
      <protection/>
    </xf>
    <xf numFmtId="0" fontId="29" fillId="36" borderId="0" xfId="54" applyFont="1" applyFill="1" applyBorder="1">
      <alignment/>
      <protection/>
    </xf>
    <xf numFmtId="0" fontId="29" fillId="0" borderId="0" xfId="54" applyFont="1" applyBorder="1">
      <alignment/>
      <protection/>
    </xf>
    <xf numFmtId="0" fontId="29" fillId="0" borderId="27" xfId="54" applyFont="1" applyBorder="1">
      <alignment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center"/>
      <protection/>
    </xf>
    <xf numFmtId="0" fontId="29" fillId="0" borderId="28" xfId="54" applyFont="1" applyBorder="1">
      <alignment/>
      <protection/>
    </xf>
    <xf numFmtId="0" fontId="36" fillId="0" borderId="38" xfId="54" applyFont="1" applyBorder="1" applyAlignment="1">
      <alignment horizontal="left"/>
      <protection/>
    </xf>
    <xf numFmtId="0" fontId="29" fillId="0" borderId="39" xfId="54" applyFont="1" applyBorder="1">
      <alignment/>
      <protection/>
    </xf>
    <xf numFmtId="0" fontId="29" fillId="0" borderId="39" xfId="54" applyFont="1" applyBorder="1" applyAlignment="1">
      <alignment horizontal="center"/>
      <protection/>
    </xf>
    <xf numFmtId="0" fontId="29" fillId="0" borderId="40" xfId="54" applyFont="1" applyBorder="1">
      <alignment/>
      <protection/>
    </xf>
    <xf numFmtId="0" fontId="19" fillId="0" borderId="27" xfId="54" applyFont="1" applyBorder="1">
      <alignment/>
      <protection/>
    </xf>
    <xf numFmtId="0" fontId="21" fillId="0" borderId="0" xfId="54" applyFont="1" applyBorder="1">
      <alignment/>
      <protection/>
    </xf>
    <xf numFmtId="0" fontId="29" fillId="0" borderId="0" xfId="54" applyFont="1" applyBorder="1" applyAlignment="1">
      <alignment horizontal="center"/>
      <protection/>
    </xf>
    <xf numFmtId="0" fontId="34" fillId="0" borderId="41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2" fillId="34" borderId="42" xfId="54" applyFont="1" applyFill="1" applyBorder="1" applyAlignment="1">
      <alignment horizontal="left" vertical="center"/>
      <protection/>
    </xf>
    <xf numFmtId="0" fontId="29" fillId="0" borderId="29" xfId="54" applyFont="1" applyBorder="1">
      <alignment/>
      <protection/>
    </xf>
    <xf numFmtId="0" fontId="34" fillId="0" borderId="19" xfId="54" applyFont="1" applyFill="1" applyBorder="1">
      <alignment/>
      <protection/>
    </xf>
    <xf numFmtId="0" fontId="34" fillId="0" borderId="29" xfId="54" applyFont="1" applyBorder="1">
      <alignment/>
      <protection/>
    </xf>
    <xf numFmtId="0" fontId="32" fillId="0" borderId="42" xfId="54" applyFont="1" applyFill="1" applyBorder="1" applyAlignment="1">
      <alignment horizontal="left" vertical="center"/>
      <protection/>
    </xf>
    <xf numFmtId="0" fontId="34" fillId="0" borderId="19" xfId="54" applyFont="1" applyBorder="1">
      <alignment/>
      <protection/>
    </xf>
    <xf numFmtId="0" fontId="41" fillId="0" borderId="0" xfId="54" applyFont="1" applyBorder="1" applyAlignment="1">
      <alignment horizontal="left" vertical="center"/>
      <protection/>
    </xf>
    <xf numFmtId="14" fontId="34" fillId="0" borderId="19" xfId="54" applyNumberFormat="1" applyFont="1" applyBorder="1">
      <alignment/>
      <protection/>
    </xf>
    <xf numFmtId="0" fontId="34" fillId="0" borderId="43" xfId="54" applyFont="1" applyBorder="1" applyAlignment="1">
      <alignment horizontal="right" vertical="center"/>
      <protection/>
    </xf>
    <xf numFmtId="0" fontId="33" fillId="0" borderId="43" xfId="54" applyFont="1" applyBorder="1" applyAlignment="1">
      <alignment horizontal="right" vertical="center"/>
      <protection/>
    </xf>
    <xf numFmtId="14" fontId="29" fillId="0" borderId="19" xfId="54" applyNumberFormat="1" applyFont="1" applyBorder="1">
      <alignment/>
      <protection/>
    </xf>
    <xf numFmtId="0" fontId="34" fillId="0" borderId="44" xfId="54" applyFont="1" applyBorder="1">
      <alignment/>
      <protection/>
    </xf>
    <xf numFmtId="0" fontId="34" fillId="0" borderId="45" xfId="54" applyFont="1" applyBorder="1">
      <alignment/>
      <protection/>
    </xf>
    <xf numFmtId="0" fontId="29" fillId="0" borderId="42" xfId="54" applyFont="1" applyBorder="1">
      <alignment/>
      <protection/>
    </xf>
    <xf numFmtId="0" fontId="29" fillId="0" borderId="22" xfId="54" applyFont="1" applyBorder="1">
      <alignment/>
      <protection/>
    </xf>
    <xf numFmtId="0" fontId="34" fillId="0" borderId="46" xfId="54" applyFont="1" applyBorder="1">
      <alignment/>
      <protection/>
    </xf>
    <xf numFmtId="0" fontId="34" fillId="0" borderId="47" xfId="54" applyFont="1" applyBorder="1">
      <alignment/>
      <protection/>
    </xf>
    <xf numFmtId="0" fontId="18" fillId="0" borderId="43" xfId="54" applyFont="1" applyBorder="1" applyAlignment="1">
      <alignment vertical="center"/>
      <protection/>
    </xf>
    <xf numFmtId="0" fontId="29" fillId="0" borderId="11" xfId="54" applyFont="1" applyBorder="1">
      <alignment/>
      <protection/>
    </xf>
    <xf numFmtId="0" fontId="29" fillId="0" borderId="11" xfId="54" applyFont="1" applyBorder="1" applyAlignment="1">
      <alignment horizontal="center"/>
      <protection/>
    </xf>
    <xf numFmtId="0" fontId="29" fillId="0" borderId="48" xfId="54" applyFont="1" applyBorder="1">
      <alignment/>
      <protection/>
    </xf>
    <xf numFmtId="0" fontId="46" fillId="0" borderId="0" xfId="54" applyFont="1">
      <alignment/>
      <protection/>
    </xf>
    <xf numFmtId="0" fontId="34" fillId="0" borderId="0" xfId="54" applyFont="1" applyBorder="1" applyAlignment="1">
      <alignment horizontal="left"/>
      <protection/>
    </xf>
    <xf numFmtId="0" fontId="8" fillId="0" borderId="0" xfId="54" applyFont="1" applyBorder="1" applyAlignment="1">
      <alignment horizontal="center" wrapText="1"/>
      <protection/>
    </xf>
    <xf numFmtId="0" fontId="34" fillId="0" borderId="0" xfId="54" applyFont="1" applyBorder="1">
      <alignment/>
      <protection/>
    </xf>
    <xf numFmtId="172" fontId="29" fillId="0" borderId="0" xfId="54" applyNumberFormat="1" applyFont="1" applyBorder="1" applyProtection="1">
      <alignment/>
      <protection/>
    </xf>
    <xf numFmtId="174" fontId="32" fillId="0" borderId="49" xfId="54" applyNumberFormat="1" applyFont="1" applyBorder="1" applyAlignment="1" applyProtection="1">
      <alignment horizontal="left"/>
      <protection/>
    </xf>
    <xf numFmtId="174" fontId="32" fillId="0" borderId="27" xfId="54" applyNumberFormat="1" applyFont="1" applyBorder="1" applyAlignment="1" applyProtection="1">
      <alignment horizontal="left"/>
      <protection/>
    </xf>
    <xf numFmtId="172" fontId="45" fillId="0" borderId="0" xfId="54" applyNumberFormat="1" applyFont="1" applyFill="1" applyBorder="1" applyAlignment="1" applyProtection="1">
      <alignment horizontal="right"/>
      <protection/>
    </xf>
    <xf numFmtId="174" fontId="45" fillId="0" borderId="0" xfId="54" applyNumberFormat="1" applyFont="1" applyFill="1" applyBorder="1" applyAlignment="1" applyProtection="1">
      <alignment horizontal="right"/>
      <protection/>
    </xf>
    <xf numFmtId="2" fontId="32" fillId="34" borderId="0" xfId="54" applyNumberFormat="1" applyFont="1" applyFill="1" applyBorder="1" applyAlignment="1">
      <alignment horizontal="right" vertical="center"/>
      <protection/>
    </xf>
    <xf numFmtId="2" fontId="45" fillId="0" borderId="0" xfId="54" applyNumberFormat="1" applyFont="1" applyBorder="1" applyAlignment="1">
      <alignment horizontal="right"/>
      <protection/>
    </xf>
    <xf numFmtId="0" fontId="45" fillId="0" borderId="0" xfId="54" applyFont="1" applyFill="1" applyBorder="1" applyAlignment="1">
      <alignment horizontal="center"/>
      <protection/>
    </xf>
    <xf numFmtId="0" fontId="29" fillId="0" borderId="28" xfId="54" applyFont="1" applyBorder="1" applyAlignment="1">
      <alignment horizontal="right"/>
      <protection/>
    </xf>
    <xf numFmtId="174" fontId="32" fillId="0" borderId="50" xfId="54" applyNumberFormat="1" applyFont="1" applyBorder="1" applyAlignment="1" applyProtection="1">
      <alignment horizontal="left"/>
      <protection/>
    </xf>
    <xf numFmtId="172" fontId="45" fillId="0" borderId="11" xfId="54" applyNumberFormat="1" applyFont="1" applyFill="1" applyBorder="1" applyAlignment="1" applyProtection="1">
      <alignment horizontal="right"/>
      <protection/>
    </xf>
    <xf numFmtId="174" fontId="45" fillId="0" borderId="11" xfId="54" applyNumberFormat="1" applyFont="1" applyFill="1" applyBorder="1" applyAlignment="1" applyProtection="1">
      <alignment horizontal="right"/>
      <protection/>
    </xf>
    <xf numFmtId="2" fontId="32" fillId="34" borderId="11" xfId="54" applyNumberFormat="1" applyFont="1" applyFill="1" applyBorder="1" applyAlignment="1">
      <alignment horizontal="right" vertical="center"/>
      <protection/>
    </xf>
    <xf numFmtId="2" fontId="45" fillId="0" borderId="11" xfId="54" applyNumberFormat="1" applyFont="1" applyBorder="1" applyAlignment="1">
      <alignment horizontal="right"/>
      <protection/>
    </xf>
    <xf numFmtId="0" fontId="45" fillId="0" borderId="11" xfId="54" applyFont="1" applyFill="1" applyBorder="1" applyAlignment="1">
      <alignment horizontal="center"/>
      <protection/>
    </xf>
    <xf numFmtId="0" fontId="29" fillId="0" borderId="48" xfId="54" applyFont="1" applyBorder="1" applyAlignment="1">
      <alignment horizontal="right"/>
      <protection/>
    </xf>
    <xf numFmtId="0" fontId="45" fillId="0" borderId="27" xfId="54" applyFont="1" applyBorder="1">
      <alignment/>
      <protection/>
    </xf>
    <xf numFmtId="0" fontId="45" fillId="0" borderId="0" xfId="54" applyFont="1" applyBorder="1">
      <alignment/>
      <protection/>
    </xf>
    <xf numFmtId="0" fontId="45" fillId="0" borderId="46" xfId="54" applyFont="1" applyBorder="1" applyAlignment="1">
      <alignment/>
      <protection/>
    </xf>
    <xf numFmtId="0" fontId="45" fillId="0" borderId="46" xfId="54" applyFont="1" applyBorder="1" applyAlignment="1">
      <alignment horizontal="center"/>
      <protection/>
    </xf>
    <xf numFmtId="0" fontId="29" fillId="0" borderId="51" xfId="54" applyFont="1" applyBorder="1">
      <alignment/>
      <protection/>
    </xf>
    <xf numFmtId="0" fontId="45" fillId="39" borderId="17" xfId="54" applyFont="1" applyFill="1" applyBorder="1" applyAlignment="1">
      <alignment vertical="top"/>
      <protection/>
    </xf>
    <xf numFmtId="0" fontId="45" fillId="39" borderId="16" xfId="54" applyFont="1" applyFill="1" applyBorder="1" applyAlignment="1">
      <alignment/>
      <protection/>
    </xf>
    <xf numFmtId="0" fontId="45" fillId="39" borderId="15" xfId="54" applyFont="1" applyFill="1" applyBorder="1" applyAlignment="1">
      <alignment/>
      <protection/>
    </xf>
    <xf numFmtId="0" fontId="45" fillId="39" borderId="16" xfId="54" applyFont="1" applyFill="1" applyBorder="1" applyAlignment="1">
      <alignment horizontal="center"/>
      <protection/>
    </xf>
    <xf numFmtId="0" fontId="29" fillId="39" borderId="52" xfId="54" applyFont="1" applyFill="1" applyBorder="1" applyAlignment="1">
      <alignment/>
      <protection/>
    </xf>
    <xf numFmtId="0" fontId="45" fillId="39" borderId="53" xfId="54" applyFont="1" applyFill="1" applyBorder="1" applyAlignment="1">
      <alignment/>
      <protection/>
    </xf>
    <xf numFmtId="0" fontId="45" fillId="39" borderId="54" xfId="54" applyFont="1" applyFill="1" applyBorder="1" applyAlignment="1">
      <alignment/>
      <protection/>
    </xf>
    <xf numFmtId="0" fontId="45" fillId="39" borderId="55" xfId="54" applyFont="1" applyFill="1" applyBorder="1" applyAlignment="1">
      <alignment/>
      <protection/>
    </xf>
    <xf numFmtId="0" fontId="45" fillId="39" borderId="54" xfId="54" applyFont="1" applyFill="1" applyBorder="1" applyAlignment="1">
      <alignment horizontal="center"/>
      <protection/>
    </xf>
    <xf numFmtId="0" fontId="29" fillId="39" borderId="56" xfId="54" applyFont="1" applyFill="1" applyBorder="1">
      <alignment/>
      <protection/>
    </xf>
    <xf numFmtId="0" fontId="29" fillId="0" borderId="0" xfId="54" applyFont="1" applyAlignment="1">
      <alignment horizontal="center"/>
      <protection/>
    </xf>
    <xf numFmtId="0" fontId="32" fillId="0" borderId="57" xfId="54" applyFont="1" applyBorder="1">
      <alignment/>
      <protection/>
    </xf>
    <xf numFmtId="0" fontId="33" fillId="0" borderId="58" xfId="54" applyFont="1" applyBorder="1" applyAlignment="1">
      <alignment horizontal="center" vertical="center"/>
      <protection/>
    </xf>
    <xf numFmtId="0" fontId="32" fillId="0" borderId="21" xfId="54" applyFont="1" applyBorder="1">
      <alignment/>
      <protection/>
    </xf>
    <xf numFmtId="0" fontId="29" fillId="0" borderId="43" xfId="54" applyFont="1" applyBorder="1">
      <alignment/>
      <protection/>
    </xf>
    <xf numFmtId="0" fontId="0" fillId="35" borderId="21" xfId="46" applyFont="1" applyFill="1" applyBorder="1" applyAlignment="1">
      <alignment horizontal="center" vertical="center"/>
    </xf>
    <xf numFmtId="0" fontId="48" fillId="0" borderId="21" xfId="54" applyFont="1" applyBorder="1" applyAlignment="1">
      <alignment vertical="center"/>
      <protection/>
    </xf>
    <xf numFmtId="0" fontId="29" fillId="0" borderId="22" xfId="54" applyFont="1" applyFill="1" applyBorder="1" applyAlignment="1">
      <alignment/>
      <protection/>
    </xf>
    <xf numFmtId="0" fontId="29" fillId="0" borderId="40" xfId="54" applyFont="1" applyFill="1" applyBorder="1" applyAlignment="1">
      <alignment/>
      <protection/>
    </xf>
    <xf numFmtId="0" fontId="29" fillId="0" borderId="59" xfId="54" applyFont="1" applyBorder="1" applyAlignment="1">
      <alignment vertical="center"/>
      <protection/>
    </xf>
    <xf numFmtId="0" fontId="32" fillId="34" borderId="27" xfId="54" applyFont="1" applyFill="1" applyBorder="1" applyAlignment="1">
      <alignment horizontal="left" vertical="top"/>
      <protection/>
    </xf>
    <xf numFmtId="0" fontId="7" fillId="39" borderId="60" xfId="54" applyFont="1" applyFill="1" applyBorder="1" applyAlignment="1">
      <alignment horizontal="center" vertical="center"/>
      <protection/>
    </xf>
    <xf numFmtId="0" fontId="7" fillId="39" borderId="17" xfId="54" applyFont="1" applyFill="1" applyBorder="1" applyAlignment="1">
      <alignment horizontal="center" vertical="center" wrapText="1"/>
      <protection/>
    </xf>
    <xf numFmtId="174" fontId="32" fillId="39" borderId="41" xfId="54" applyNumberFormat="1" applyFont="1" applyFill="1" applyBorder="1" applyAlignment="1" applyProtection="1">
      <alignment horizontal="center"/>
      <protection/>
    </xf>
    <xf numFmtId="2" fontId="24" fillId="0" borderId="61" xfId="54" applyNumberFormat="1" applyFont="1" applyBorder="1" applyAlignment="1">
      <alignment horizontal="center" vertical="center"/>
      <protection/>
    </xf>
    <xf numFmtId="2" fontId="24" fillId="0" borderId="62" xfId="54" applyNumberFormat="1" applyFont="1" applyBorder="1" applyAlignment="1">
      <alignment horizontal="center" vertical="center"/>
      <protection/>
    </xf>
    <xf numFmtId="174" fontId="32" fillId="39" borderId="42" xfId="54" applyNumberFormat="1" applyFont="1" applyFill="1" applyBorder="1" applyAlignment="1" applyProtection="1">
      <alignment horizontal="center"/>
      <protection/>
    </xf>
    <xf numFmtId="2" fontId="24" fillId="0" borderId="19" xfId="54" applyNumberFormat="1" applyFont="1" applyBorder="1" applyAlignment="1">
      <alignment horizontal="center" vertical="center"/>
      <protection/>
    </xf>
    <xf numFmtId="2" fontId="24" fillId="0" borderId="19" xfId="54" applyNumberFormat="1" applyFont="1" applyFill="1" applyBorder="1" applyAlignment="1">
      <alignment horizontal="center" vertical="center"/>
      <protection/>
    </xf>
    <xf numFmtId="2" fontId="24" fillId="0" borderId="19" xfId="54" applyNumberFormat="1" applyFont="1" applyFill="1" applyBorder="1" applyAlignment="1" applyProtection="1">
      <alignment horizontal="center" vertical="center"/>
      <protection/>
    </xf>
    <xf numFmtId="2" fontId="24" fillId="0" borderId="63" xfId="54" applyNumberFormat="1" applyFont="1" applyFill="1" applyBorder="1" applyAlignment="1" applyProtection="1">
      <alignment horizontal="center" vertical="center"/>
      <protection/>
    </xf>
    <xf numFmtId="0" fontId="10" fillId="0" borderId="64" xfId="54" applyFont="1" applyBorder="1" applyAlignment="1">
      <alignment horizontal="center" vertical="center"/>
      <protection/>
    </xf>
    <xf numFmtId="0" fontId="0" fillId="0" borderId="22" xfId="46" applyFont="1" applyFill="1" applyBorder="1" applyAlignment="1">
      <alignment vertical="center"/>
    </xf>
    <xf numFmtId="0" fontId="8" fillId="34" borderId="27" xfId="54" applyFont="1" applyFill="1" applyBorder="1" applyAlignment="1">
      <alignment horizontal="left" vertical="center"/>
      <protection/>
    </xf>
    <xf numFmtId="0" fontId="6" fillId="34" borderId="39" xfId="54" applyFont="1" applyFill="1" applyBorder="1" applyAlignment="1">
      <alignment horizontal="left" vertical="center"/>
      <protection/>
    </xf>
    <xf numFmtId="0" fontId="2" fillId="0" borderId="39" xfId="54" applyFont="1" applyBorder="1">
      <alignment/>
      <protection/>
    </xf>
    <xf numFmtId="0" fontId="52" fillId="0" borderId="0" xfId="54" applyFont="1" applyBorder="1">
      <alignment/>
      <protection/>
    </xf>
    <xf numFmtId="0" fontId="52" fillId="0" borderId="28" xfId="54" applyFont="1" applyBorder="1">
      <alignment/>
      <protection/>
    </xf>
    <xf numFmtId="0" fontId="53" fillId="33" borderId="65" xfId="54" applyFont="1" applyFill="1" applyBorder="1" applyAlignment="1">
      <alignment horizontal="center" vertical="center"/>
      <protection/>
    </xf>
    <xf numFmtId="0" fontId="54" fillId="0" borderId="0" xfId="54" applyFont="1" applyBorder="1">
      <alignment/>
      <protection/>
    </xf>
    <xf numFmtId="0" fontId="54" fillId="0" borderId="0" xfId="54" applyFont="1">
      <alignment/>
      <protection/>
    </xf>
    <xf numFmtId="172" fontId="54" fillId="0" borderId="0" xfId="54" applyNumberFormat="1" applyFont="1" applyBorder="1" applyAlignment="1" applyProtection="1">
      <alignment horizontal="center" vertical="center"/>
      <protection/>
    </xf>
    <xf numFmtId="0" fontId="3" fillId="0" borderId="49" xfId="54" applyFont="1" applyBorder="1" applyAlignment="1">
      <alignment horizontal="left" vertical="top"/>
      <protection/>
    </xf>
    <xf numFmtId="0" fontId="3" fillId="0" borderId="28" xfId="54" applyFont="1" applyBorder="1" applyAlignment="1">
      <alignment horizontal="left" vertical="top"/>
      <protection/>
    </xf>
    <xf numFmtId="0" fontId="3" fillId="0" borderId="27" xfId="54" applyFont="1" applyBorder="1" applyAlignment="1">
      <alignment horizontal="left" vertical="top"/>
      <protection/>
    </xf>
    <xf numFmtId="0" fontId="3" fillId="0" borderId="50" xfId="54" applyFont="1" applyBorder="1" applyAlignment="1">
      <alignment horizontal="left" vertical="top"/>
      <protection/>
    </xf>
    <xf numFmtId="0" fontId="3" fillId="0" borderId="48" xfId="54" applyFont="1" applyBorder="1" applyAlignment="1">
      <alignment horizontal="left" vertical="top"/>
      <protection/>
    </xf>
    <xf numFmtId="0" fontId="3" fillId="33" borderId="52" xfId="54" applyFont="1" applyFill="1" applyBorder="1" applyAlignment="1">
      <alignment/>
      <protection/>
    </xf>
    <xf numFmtId="0" fontId="3" fillId="33" borderId="28" xfId="54" applyFont="1" applyFill="1" applyBorder="1" applyAlignment="1">
      <alignment/>
      <protection/>
    </xf>
    <xf numFmtId="0" fontId="3" fillId="33" borderId="53" xfId="54" applyFont="1" applyFill="1" applyBorder="1" applyAlignment="1">
      <alignment/>
      <protection/>
    </xf>
    <xf numFmtId="172" fontId="3" fillId="33" borderId="54" xfId="54" applyNumberFormat="1" applyFont="1" applyFill="1" applyBorder="1" applyAlignment="1" applyProtection="1">
      <alignment vertical="top"/>
      <protection/>
    </xf>
    <xf numFmtId="0" fontId="3" fillId="33" borderId="54" xfId="54" applyFont="1" applyFill="1" applyBorder="1" applyAlignment="1">
      <alignment/>
      <protection/>
    </xf>
    <xf numFmtId="0" fontId="3" fillId="33" borderId="54" xfId="54" applyFont="1" applyFill="1" applyBorder="1">
      <alignment/>
      <protection/>
    </xf>
    <xf numFmtId="0" fontId="3" fillId="33" borderId="56" xfId="54" applyFont="1" applyFill="1" applyBorder="1" applyAlignment="1">
      <alignment/>
      <protection/>
    </xf>
    <xf numFmtId="2" fontId="24" fillId="0" borderId="66" xfId="54" applyNumberFormat="1" applyFont="1" applyBorder="1" applyAlignment="1">
      <alignment horizontal="center" vertical="center"/>
      <protection/>
    </xf>
    <xf numFmtId="2" fontId="24" fillId="0" borderId="67" xfId="54" applyNumberFormat="1" applyFont="1" applyBorder="1" applyAlignment="1">
      <alignment horizontal="center" vertical="center"/>
      <protection/>
    </xf>
    <xf numFmtId="0" fontId="7" fillId="39" borderId="68" xfId="54" applyFont="1" applyFill="1" applyBorder="1" applyAlignment="1">
      <alignment horizontal="center" vertical="center" wrapText="1"/>
      <protection/>
    </xf>
    <xf numFmtId="2" fontId="2" fillId="0" borderId="69" xfId="54" applyNumberFormat="1" applyFont="1" applyBorder="1" applyAlignment="1">
      <alignment horizontal="center"/>
      <protection/>
    </xf>
    <xf numFmtId="2" fontId="2" fillId="0" borderId="70" xfId="54" applyNumberFormat="1" applyFont="1" applyBorder="1" applyAlignment="1">
      <alignment horizontal="center"/>
      <protection/>
    </xf>
    <xf numFmtId="2" fontId="2" fillId="0" borderId="71" xfId="54" applyNumberFormat="1" applyFont="1" applyBorder="1" applyAlignment="1">
      <alignment horizontal="center"/>
      <protection/>
    </xf>
    <xf numFmtId="0" fontId="29" fillId="0" borderId="72" xfId="54" applyFont="1" applyBorder="1" applyAlignment="1">
      <alignment horizontal="center"/>
      <protection/>
    </xf>
    <xf numFmtId="2" fontId="29" fillId="0" borderId="73" xfId="54" applyNumberFormat="1" applyFont="1" applyBorder="1" applyAlignment="1">
      <alignment horizontal="center"/>
      <protection/>
    </xf>
    <xf numFmtId="0" fontId="29" fillId="0" borderId="73" xfId="54" applyFont="1" applyBorder="1" applyAlignment="1">
      <alignment horizontal="center"/>
      <protection/>
    </xf>
    <xf numFmtId="2" fontId="29" fillId="0" borderId="74" xfId="54" applyNumberFormat="1" applyFont="1" applyBorder="1" applyAlignment="1">
      <alignment horizontal="center"/>
      <protection/>
    </xf>
    <xf numFmtId="2" fontId="29" fillId="0" borderId="75" xfId="54" applyNumberFormat="1" applyFont="1" applyBorder="1" applyAlignment="1">
      <alignment horizontal="center"/>
      <protection/>
    </xf>
    <xf numFmtId="2" fontId="24" fillId="0" borderId="69" xfId="54" applyNumberFormat="1" applyFont="1" applyBorder="1" applyAlignment="1">
      <alignment horizontal="center" vertical="center"/>
      <protection/>
    </xf>
    <xf numFmtId="2" fontId="24" fillId="0" borderId="70" xfId="54" applyNumberFormat="1" applyFont="1" applyBorder="1" applyAlignment="1">
      <alignment horizontal="center" vertical="center"/>
      <protection/>
    </xf>
    <xf numFmtId="2" fontId="24" fillId="0" borderId="71" xfId="54" applyNumberFormat="1" applyFont="1" applyBorder="1" applyAlignment="1">
      <alignment horizontal="center" vertical="center"/>
      <protection/>
    </xf>
    <xf numFmtId="2" fontId="2" fillId="0" borderId="72" xfId="54" applyNumberFormat="1" applyFont="1" applyBorder="1" applyAlignment="1">
      <alignment horizontal="center"/>
      <protection/>
    </xf>
    <xf numFmtId="2" fontId="2" fillId="0" borderId="73" xfId="54" applyNumberFormat="1" applyFont="1" applyBorder="1" applyAlignment="1">
      <alignment horizontal="center"/>
      <protection/>
    </xf>
    <xf numFmtId="2" fontId="2" fillId="0" borderId="75" xfId="54" applyNumberFormat="1" applyFont="1" applyBorder="1" applyAlignment="1">
      <alignment horizontal="center"/>
      <protection/>
    </xf>
    <xf numFmtId="0" fontId="0" fillId="35" borderId="23" xfId="46" applyFont="1" applyFill="1" applyBorder="1" applyAlignment="1">
      <alignment horizontal="center" vertical="center"/>
    </xf>
    <xf numFmtId="0" fontId="3" fillId="33" borderId="76" xfId="54" applyFont="1" applyFill="1" applyBorder="1" applyAlignment="1">
      <alignment horizontal="center" vertical="center" wrapText="1"/>
      <protection/>
    </xf>
    <xf numFmtId="3" fontId="4" fillId="0" borderId="77" xfId="54" applyNumberFormat="1" applyFont="1" applyFill="1" applyBorder="1" applyAlignment="1">
      <alignment horizontal="center" vertical="center"/>
      <protection/>
    </xf>
    <xf numFmtId="172" fontId="4" fillId="0" borderId="77" xfId="54" applyNumberFormat="1" applyFont="1" applyBorder="1" applyAlignment="1" applyProtection="1">
      <alignment horizontal="center" vertical="center"/>
      <protection/>
    </xf>
    <xf numFmtId="175" fontId="4" fillId="0" borderId="77" xfId="54" applyNumberFormat="1" applyFont="1" applyBorder="1" applyAlignment="1" applyProtection="1">
      <alignment horizontal="center" vertical="center"/>
      <protection/>
    </xf>
    <xf numFmtId="175" fontId="4" fillId="0" borderId="78" xfId="54" applyNumberFormat="1" applyFont="1" applyBorder="1" applyAlignment="1" applyProtection="1">
      <alignment horizontal="center" vertical="center"/>
      <protection/>
    </xf>
    <xf numFmtId="0" fontId="3" fillId="33" borderId="79" xfId="54" applyFont="1" applyFill="1" applyBorder="1" applyAlignment="1">
      <alignment horizontal="center" vertical="center"/>
      <protection/>
    </xf>
    <xf numFmtId="3" fontId="4" fillId="0" borderId="80" xfId="54" applyNumberFormat="1" applyFont="1" applyFill="1" applyBorder="1" applyAlignment="1">
      <alignment horizontal="center" vertical="center"/>
      <protection/>
    </xf>
    <xf numFmtId="177" fontId="4" fillId="0" borderId="80" xfId="54" applyNumberFormat="1" applyFont="1" applyFill="1" applyBorder="1" applyAlignment="1">
      <alignment horizontal="center" vertical="center"/>
      <protection/>
    </xf>
    <xf numFmtId="172" fontId="4" fillId="0" borderId="80" xfId="54" applyNumberFormat="1" applyFont="1" applyFill="1" applyBorder="1" applyAlignment="1" applyProtection="1">
      <alignment horizontal="center" vertical="center"/>
      <protection/>
    </xf>
    <xf numFmtId="175" fontId="4" fillId="0" borderId="80" xfId="54" applyNumberFormat="1" applyFont="1" applyFill="1" applyBorder="1" applyAlignment="1" applyProtection="1">
      <alignment horizontal="center" vertical="center"/>
      <protection/>
    </xf>
    <xf numFmtId="175" fontId="4" fillId="0" borderId="81" xfId="54" applyNumberFormat="1" applyFont="1" applyFill="1" applyBorder="1" applyAlignment="1" applyProtection="1">
      <alignment horizontal="center" vertical="center"/>
      <protection/>
    </xf>
    <xf numFmtId="3" fontId="4" fillId="36" borderId="80" xfId="54" applyNumberFormat="1" applyFont="1" applyFill="1" applyBorder="1" applyAlignment="1">
      <alignment horizontal="center" vertical="center"/>
      <protection/>
    </xf>
    <xf numFmtId="172" fontId="4" fillId="36" borderId="80" xfId="54" applyNumberFormat="1" applyFont="1" applyFill="1" applyBorder="1" applyAlignment="1" applyProtection="1">
      <alignment horizontal="center" vertical="center"/>
      <protection/>
    </xf>
    <xf numFmtId="175" fontId="4" fillId="36" borderId="80" xfId="54" applyNumberFormat="1" applyFont="1" applyFill="1" applyBorder="1" applyAlignment="1" applyProtection="1">
      <alignment horizontal="center" vertical="center"/>
      <protection/>
    </xf>
    <xf numFmtId="175" fontId="4" fillId="36" borderId="81" xfId="54" applyNumberFormat="1" applyFont="1" applyFill="1" applyBorder="1" applyAlignment="1" applyProtection="1">
      <alignment horizontal="center" vertical="center"/>
      <protection/>
    </xf>
    <xf numFmtId="172" fontId="4" fillId="0" borderId="80" xfId="54" applyNumberFormat="1" applyFont="1" applyBorder="1" applyAlignment="1" applyProtection="1">
      <alignment horizontal="center" vertical="center"/>
      <protection/>
    </xf>
    <xf numFmtId="175" fontId="4" fillId="0" borderId="80" xfId="54" applyNumberFormat="1" applyFont="1" applyBorder="1" applyAlignment="1" applyProtection="1">
      <alignment horizontal="center" vertical="center"/>
      <protection/>
    </xf>
    <xf numFmtId="175" fontId="4" fillId="0" borderId="81" xfId="54" applyNumberFormat="1" applyFont="1" applyBorder="1" applyAlignment="1" applyProtection="1">
      <alignment horizontal="center" vertical="center"/>
      <protection/>
    </xf>
    <xf numFmtId="172" fontId="5" fillId="0" borderId="82" xfId="0" applyNumberFormat="1" applyFont="1" applyBorder="1" applyAlignment="1" applyProtection="1">
      <alignment horizontal="center" vertical="center"/>
      <protection/>
    </xf>
    <xf numFmtId="172" fontId="5" fillId="0" borderId="82" xfId="54" applyNumberFormat="1" applyFont="1" applyBorder="1" applyAlignment="1" applyProtection="1">
      <alignment horizontal="center" vertical="center"/>
      <protection/>
    </xf>
    <xf numFmtId="172" fontId="5" fillId="0" borderId="83" xfId="54" applyNumberFormat="1" applyFont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7" xfId="0" applyFont="1" applyBorder="1" applyAlignment="1">
      <alignment horizontal="left"/>
    </xf>
    <xf numFmtId="0" fontId="8" fillId="0" borderId="84" xfId="0" applyFont="1" applyBorder="1" applyAlignment="1">
      <alignment/>
    </xf>
    <xf numFmtId="0" fontId="24" fillId="0" borderId="85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8" fillId="0" borderId="44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4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4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vertical="center"/>
    </xf>
    <xf numFmtId="0" fontId="25" fillId="0" borderId="43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center"/>
    </xf>
    <xf numFmtId="0" fontId="25" fillId="0" borderId="4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3" fillId="34" borderId="2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4" fillId="0" borderId="28" xfId="0" applyFont="1" applyBorder="1" applyAlignment="1">
      <alignment/>
    </xf>
    <xf numFmtId="0" fontId="3" fillId="0" borderId="86" xfId="0" applyFont="1" applyFill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86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3" fillId="0" borderId="87" xfId="0" applyFont="1" applyBorder="1" applyAlignment="1">
      <alignment horizontal="center"/>
    </xf>
    <xf numFmtId="2" fontId="3" fillId="0" borderId="86" xfId="0" applyNumberFormat="1" applyFont="1" applyFill="1" applyBorder="1" applyAlignment="1" applyProtection="1">
      <alignment horizontal="center"/>
      <protection/>
    </xf>
    <xf numFmtId="0" fontId="3" fillId="0" borderId="6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174" fontId="3" fillId="0" borderId="89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174" fontId="3" fillId="0" borderId="61" xfId="0" applyNumberFormat="1" applyFont="1" applyBorder="1" applyAlignment="1" applyProtection="1">
      <alignment horizontal="center"/>
      <protection/>
    </xf>
    <xf numFmtId="172" fontId="4" fillId="0" borderId="90" xfId="0" applyNumberFormat="1" applyFont="1" applyBorder="1" applyAlignment="1" applyProtection="1">
      <alignment/>
      <protection/>
    </xf>
    <xf numFmtId="174" fontId="3" fillId="0" borderId="91" xfId="0" applyNumberFormat="1" applyFont="1" applyBorder="1" applyAlignment="1" applyProtection="1">
      <alignment horizontal="center"/>
      <protection/>
    </xf>
    <xf numFmtId="174" fontId="3" fillId="0" borderId="66" xfId="0" applyNumberFormat="1" applyFont="1" applyBorder="1" applyAlignment="1" applyProtection="1">
      <alignment horizontal="center"/>
      <protection/>
    </xf>
    <xf numFmtId="172" fontId="4" fillId="0" borderId="92" xfId="0" applyNumberFormat="1" applyFont="1" applyBorder="1" applyAlignment="1" applyProtection="1">
      <alignment/>
      <protection/>
    </xf>
    <xf numFmtId="2" fontId="4" fillId="0" borderId="86" xfId="0" applyNumberFormat="1" applyFont="1" applyFill="1" applyBorder="1" applyAlignment="1" applyProtection="1">
      <alignment/>
      <protection/>
    </xf>
    <xf numFmtId="172" fontId="4" fillId="0" borderId="93" xfId="0" applyNumberFormat="1" applyFont="1" applyFill="1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/>
      <protection/>
    </xf>
    <xf numFmtId="172" fontId="4" fillId="0" borderId="94" xfId="0" applyNumberFormat="1" applyFont="1" applyFill="1" applyBorder="1" applyAlignment="1" applyProtection="1">
      <alignment/>
      <protection/>
    </xf>
    <xf numFmtId="2" fontId="4" fillId="0" borderId="13" xfId="0" applyNumberFormat="1" applyFont="1" applyFill="1" applyBorder="1" applyAlignment="1" applyProtection="1">
      <alignment/>
      <protection/>
    </xf>
    <xf numFmtId="172" fontId="4" fillId="0" borderId="95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96" xfId="0" applyNumberFormat="1" applyFont="1" applyFill="1" applyBorder="1" applyAlignment="1" applyProtection="1">
      <alignment/>
      <protection/>
    </xf>
    <xf numFmtId="174" fontId="3" fillId="0" borderId="49" xfId="0" applyNumberFormat="1" applyFont="1" applyFill="1" applyBorder="1" applyAlignment="1" applyProtection="1">
      <alignment horizontal="left" vertical="top"/>
      <protection/>
    </xf>
    <xf numFmtId="174" fontId="3" fillId="0" borderId="16" xfId="0" applyNumberFormat="1" applyFont="1" applyFill="1" applyBorder="1" applyAlignment="1" applyProtection="1">
      <alignment horizontal="left" vertical="top"/>
      <protection/>
    </xf>
    <xf numFmtId="174" fontId="3" fillId="0" borderId="52" xfId="0" applyNumberFormat="1" applyFont="1" applyFill="1" applyBorder="1" applyAlignment="1" applyProtection="1">
      <alignment horizontal="left" vertical="top"/>
      <protection/>
    </xf>
    <xf numFmtId="174" fontId="3" fillId="0" borderId="27" xfId="0" applyNumberFormat="1" applyFont="1" applyFill="1" applyBorder="1" applyAlignment="1" applyProtection="1">
      <alignment horizontal="left" vertical="top"/>
      <protection/>
    </xf>
    <xf numFmtId="174" fontId="3" fillId="0" borderId="0" xfId="0" applyNumberFormat="1" applyFont="1" applyFill="1" applyBorder="1" applyAlignment="1" applyProtection="1">
      <alignment horizontal="left" vertical="top"/>
      <protection/>
    </xf>
    <xf numFmtId="174" fontId="3" fillId="0" borderId="28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174" fontId="3" fillId="0" borderId="50" xfId="0" applyNumberFormat="1" applyFont="1" applyFill="1" applyBorder="1" applyAlignment="1" applyProtection="1">
      <alignment horizontal="left" vertical="top"/>
      <protection/>
    </xf>
    <xf numFmtId="174" fontId="3" fillId="0" borderId="11" xfId="0" applyNumberFormat="1" applyFont="1" applyFill="1" applyBorder="1" applyAlignment="1" applyProtection="1">
      <alignment horizontal="left" vertical="top"/>
      <protection/>
    </xf>
    <xf numFmtId="174" fontId="3" fillId="0" borderId="48" xfId="0" applyNumberFormat="1" applyFont="1" applyFill="1" applyBorder="1" applyAlignment="1" applyProtection="1">
      <alignment horizontal="left" vertical="top"/>
      <protection/>
    </xf>
    <xf numFmtId="0" fontId="3" fillId="0" borderId="60" xfId="0" applyFont="1" applyBorder="1" applyAlignment="1">
      <alignment/>
    </xf>
    <xf numFmtId="172" fontId="3" fillId="0" borderId="16" xfId="0" applyNumberFormat="1" applyFont="1" applyBorder="1" applyAlignment="1" applyProtection="1">
      <alignment horizontal="center"/>
      <protection/>
    </xf>
    <xf numFmtId="0" fontId="3" fillId="38" borderId="17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4" fillId="38" borderId="52" xfId="0" applyFont="1" applyFill="1" applyBorder="1" applyAlignment="1">
      <alignment/>
    </xf>
    <xf numFmtId="172" fontId="3" fillId="0" borderId="14" xfId="0" applyNumberFormat="1" applyFont="1" applyBorder="1" applyAlignment="1" applyProtection="1">
      <alignment horizontal="center"/>
      <protection/>
    </xf>
    <xf numFmtId="0" fontId="4" fillId="38" borderId="14" xfId="0" applyFont="1" applyFill="1" applyBorder="1" applyAlignment="1">
      <alignment/>
    </xf>
    <xf numFmtId="0" fontId="4" fillId="38" borderId="13" xfId="0" applyFont="1" applyFill="1" applyBorder="1" applyAlignment="1">
      <alignment/>
    </xf>
    <xf numFmtId="0" fontId="4" fillId="38" borderId="28" xfId="0" applyFont="1" applyFill="1" applyBorder="1" applyAlignment="1">
      <alignment/>
    </xf>
    <xf numFmtId="172" fontId="3" fillId="0" borderId="53" xfId="0" applyNumberFormat="1" applyFont="1" applyBorder="1" applyAlignment="1" applyProtection="1">
      <alignment horizontal="center"/>
      <protection/>
    </xf>
    <xf numFmtId="0" fontId="4" fillId="38" borderId="53" xfId="0" applyFont="1" applyFill="1" applyBorder="1" applyAlignment="1">
      <alignment/>
    </xf>
    <xf numFmtId="0" fontId="4" fillId="38" borderId="55" xfId="0" applyFont="1" applyFill="1" applyBorder="1" applyAlignment="1">
      <alignment/>
    </xf>
    <xf numFmtId="0" fontId="4" fillId="38" borderId="56" xfId="0" applyFont="1" applyFill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Alignment="1">
      <alignment/>
    </xf>
    <xf numFmtId="0" fontId="0" fillId="35" borderId="23" xfId="46" applyFont="1" applyFill="1" applyBorder="1" applyAlignment="1">
      <alignment horizontal="center" vertical="center"/>
    </xf>
    <xf numFmtId="0" fontId="8" fillId="0" borderId="97" xfId="0" applyFont="1" applyBorder="1" applyAlignment="1">
      <alignment/>
    </xf>
    <xf numFmtId="0" fontId="3" fillId="0" borderId="91" xfId="0" applyFont="1" applyFill="1" applyBorder="1" applyAlignment="1">
      <alignment horizontal="left" vertical="center"/>
    </xf>
    <xf numFmtId="0" fontId="2" fillId="0" borderId="91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72" fontId="4" fillId="0" borderId="98" xfId="0" applyNumberFormat="1" applyFont="1" applyBorder="1" applyAlignment="1" applyProtection="1">
      <alignment/>
      <protection/>
    </xf>
    <xf numFmtId="174" fontId="3" fillId="0" borderId="47" xfId="0" applyNumberFormat="1" applyFont="1" applyBorder="1" applyAlignment="1" applyProtection="1">
      <alignment horizontal="center"/>
      <protection/>
    </xf>
    <xf numFmtId="174" fontId="3" fillId="0" borderId="29" xfId="0" applyNumberFormat="1" applyFont="1" applyBorder="1" applyAlignment="1" applyProtection="1">
      <alignment horizontal="center"/>
      <protection/>
    </xf>
    <xf numFmtId="0" fontId="3" fillId="0" borderId="18" xfId="0" applyFont="1" applyBorder="1" applyAlignment="1">
      <alignment/>
    </xf>
    <xf numFmtId="0" fontId="32" fillId="0" borderId="84" xfId="54" applyFont="1" applyBorder="1">
      <alignment/>
      <protection/>
    </xf>
    <xf numFmtId="0" fontId="33" fillId="0" borderId="85" xfId="54" applyFont="1" applyBorder="1" applyAlignment="1">
      <alignment horizontal="center"/>
      <protection/>
    </xf>
    <xf numFmtId="0" fontId="32" fillId="0" borderId="19" xfId="54" applyFont="1" applyBorder="1">
      <alignment/>
      <protection/>
    </xf>
    <xf numFmtId="0" fontId="34" fillId="0" borderId="43" xfId="54" applyFont="1" applyBorder="1" applyAlignment="1">
      <alignment horizontal="center"/>
      <protection/>
    </xf>
    <xf numFmtId="0" fontId="59" fillId="0" borderId="21" xfId="54" applyFont="1" applyBorder="1" applyAlignment="1">
      <alignment vertical="center"/>
      <protection/>
    </xf>
    <xf numFmtId="0" fontId="34" fillId="0" borderId="22" xfId="54" applyFont="1" applyBorder="1">
      <alignment/>
      <protection/>
    </xf>
    <xf numFmtId="0" fontId="19" fillId="0" borderId="38" xfId="54" applyFont="1" applyBorder="1" applyAlignment="1">
      <alignment horizontal="left"/>
      <protection/>
    </xf>
    <xf numFmtId="0" fontId="34" fillId="0" borderId="39" xfId="54" applyFont="1" applyBorder="1">
      <alignment/>
      <protection/>
    </xf>
    <xf numFmtId="0" fontId="7" fillId="0" borderId="99" xfId="54" applyFont="1" applyBorder="1" applyAlignment="1">
      <alignment horizontal="center" vertical="center"/>
      <protection/>
    </xf>
    <xf numFmtId="0" fontId="7" fillId="0" borderId="17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18" xfId="54" applyFont="1" applyFill="1" applyBorder="1" applyAlignment="1">
      <alignment horizontal="center" vertical="center" wrapText="1"/>
      <protection/>
    </xf>
    <xf numFmtId="0" fontId="7" fillId="39" borderId="100" xfId="54" applyFont="1" applyFill="1" applyBorder="1" applyAlignment="1">
      <alignment horizontal="center" vertical="center" wrapText="1"/>
      <protection/>
    </xf>
    <xf numFmtId="174" fontId="32" fillId="0" borderId="42" xfId="54" applyNumberFormat="1" applyFont="1" applyBorder="1" applyAlignment="1" applyProtection="1">
      <alignment horizontal="center"/>
      <protection/>
    </xf>
    <xf numFmtId="0" fontId="45" fillId="0" borderId="61" xfId="54" applyFont="1" applyBorder="1" applyAlignment="1">
      <alignment horizontal="center" vertical="center"/>
      <protection/>
    </xf>
    <xf numFmtId="0" fontId="45" fillId="0" borderId="20" xfId="54" applyFont="1" applyBorder="1" applyAlignment="1">
      <alignment horizontal="center" vertical="center"/>
      <protection/>
    </xf>
    <xf numFmtId="2" fontId="45" fillId="34" borderId="20" xfId="54" applyNumberFormat="1" applyFont="1" applyFill="1" applyBorder="1" applyAlignment="1">
      <alignment horizontal="center" vertical="center"/>
      <protection/>
    </xf>
    <xf numFmtId="0" fontId="45" fillId="0" borderId="20" xfId="54" applyFont="1" applyFill="1" applyBorder="1" applyAlignment="1">
      <alignment horizontal="center" vertical="center"/>
      <protection/>
    </xf>
    <xf numFmtId="2" fontId="45" fillId="0" borderId="20" xfId="54" applyNumberFormat="1" applyFont="1" applyBorder="1" applyAlignment="1">
      <alignment horizontal="center" vertical="center"/>
      <protection/>
    </xf>
    <xf numFmtId="0" fontId="45" fillId="0" borderId="101" xfId="54" applyFont="1" applyFill="1" applyBorder="1" applyAlignment="1">
      <alignment horizontal="center" vertical="center"/>
      <protection/>
    </xf>
    <xf numFmtId="0" fontId="29" fillId="39" borderId="102" xfId="54" applyFont="1" applyFill="1" applyBorder="1" applyAlignment="1">
      <alignment horizontal="center" vertical="center"/>
      <protection/>
    </xf>
    <xf numFmtId="0" fontId="45" fillId="0" borderId="66" xfId="54" applyFont="1" applyBorder="1" applyAlignment="1">
      <alignment horizontal="center" vertical="center"/>
      <protection/>
    </xf>
    <xf numFmtId="0" fontId="45" fillId="0" borderId="21" xfId="54" applyFont="1" applyBorder="1" applyAlignment="1">
      <alignment horizontal="center" vertical="center"/>
      <protection/>
    </xf>
    <xf numFmtId="2" fontId="45" fillId="34" borderId="21" xfId="54" applyNumberFormat="1" applyFont="1" applyFill="1" applyBorder="1" applyAlignment="1">
      <alignment horizontal="center" vertical="center"/>
      <protection/>
    </xf>
    <xf numFmtId="0" fontId="45" fillId="0" borderId="21" xfId="54" applyFont="1" applyFill="1" applyBorder="1" applyAlignment="1">
      <alignment horizontal="center" vertical="center"/>
      <protection/>
    </xf>
    <xf numFmtId="2" fontId="45" fillId="0" borderId="21" xfId="54" applyNumberFormat="1" applyFont="1" applyBorder="1" applyAlignment="1">
      <alignment horizontal="center" vertical="center"/>
      <protection/>
    </xf>
    <xf numFmtId="0" fontId="29" fillId="39" borderId="103" xfId="54" applyFont="1" applyFill="1" applyBorder="1" applyAlignment="1">
      <alignment horizontal="center" vertical="center"/>
      <protection/>
    </xf>
    <xf numFmtId="0" fontId="45" fillId="0" borderId="66" xfId="54" applyFont="1" applyFill="1" applyBorder="1" applyAlignment="1">
      <alignment horizontal="center" vertical="center"/>
      <protection/>
    </xf>
    <xf numFmtId="174" fontId="45" fillId="0" borderId="21" xfId="54" applyNumberFormat="1" applyFont="1" applyFill="1" applyBorder="1" applyAlignment="1" applyProtection="1">
      <alignment horizontal="center" vertical="center"/>
      <protection/>
    </xf>
    <xf numFmtId="174" fontId="32" fillId="0" borderId="21" xfId="54" applyNumberFormat="1" applyFont="1" applyFill="1" applyBorder="1" applyAlignment="1" applyProtection="1">
      <alignment horizontal="center" vertical="center"/>
      <protection/>
    </xf>
    <xf numFmtId="172" fontId="45" fillId="0" borderId="66" xfId="54" applyNumberFormat="1" applyFont="1" applyFill="1" applyBorder="1" applyAlignment="1" applyProtection="1">
      <alignment horizontal="center" vertical="center"/>
      <protection/>
    </xf>
    <xf numFmtId="174" fontId="45" fillId="39" borderId="43" xfId="54" applyNumberFormat="1" applyFont="1" applyFill="1" applyBorder="1" applyAlignment="1" applyProtection="1">
      <alignment horizontal="center" vertical="center"/>
      <protection/>
    </xf>
    <xf numFmtId="174" fontId="45" fillId="0" borderId="23" xfId="54" applyNumberFormat="1" applyFont="1" applyFill="1" applyBorder="1" applyAlignment="1" applyProtection="1">
      <alignment horizontal="center" vertical="center"/>
      <protection/>
    </xf>
    <xf numFmtId="2" fontId="45" fillId="0" borderId="23" xfId="54" applyNumberFormat="1" applyFont="1" applyBorder="1" applyAlignment="1">
      <alignment horizontal="center" vertical="center"/>
      <protection/>
    </xf>
    <xf numFmtId="172" fontId="45" fillId="0" borderId="104" xfId="54" applyNumberFormat="1" applyFont="1" applyFill="1" applyBorder="1" applyAlignment="1" applyProtection="1">
      <alignment horizontal="center" vertical="center"/>
      <protection/>
    </xf>
    <xf numFmtId="0" fontId="29" fillId="39" borderId="105" xfId="54" applyFont="1" applyFill="1" applyBorder="1" applyAlignment="1">
      <alignment horizontal="center" vertical="center"/>
      <protection/>
    </xf>
    <xf numFmtId="172" fontId="45" fillId="0" borderId="67" xfId="54" applyNumberFormat="1" applyFont="1" applyFill="1" applyBorder="1" applyAlignment="1" applyProtection="1">
      <alignment horizontal="center" vertical="center"/>
      <protection/>
    </xf>
    <xf numFmtId="174" fontId="45" fillId="0" borderId="106" xfId="54" applyNumberFormat="1" applyFont="1" applyFill="1" applyBorder="1" applyAlignment="1" applyProtection="1">
      <alignment horizontal="center" vertical="center"/>
      <protection/>
    </xf>
    <xf numFmtId="2" fontId="45" fillId="34" borderId="106" xfId="54" applyNumberFormat="1" applyFont="1" applyFill="1" applyBorder="1" applyAlignment="1">
      <alignment horizontal="center" vertical="center"/>
      <protection/>
    </xf>
    <xf numFmtId="2" fontId="45" fillId="0" borderId="106" xfId="54" applyNumberFormat="1" applyFont="1" applyBorder="1" applyAlignment="1">
      <alignment horizontal="center" vertical="center"/>
      <protection/>
    </xf>
    <xf numFmtId="0" fontId="29" fillId="39" borderId="107" xfId="54" applyFont="1" applyFill="1" applyBorder="1" applyAlignment="1">
      <alignment horizontal="center" vertical="center"/>
      <protection/>
    </xf>
    <xf numFmtId="172" fontId="45" fillId="0" borderId="16" xfId="54" applyNumberFormat="1" applyFont="1" applyFill="1" applyBorder="1" applyAlignment="1" applyProtection="1">
      <alignment horizontal="right"/>
      <protection/>
    </xf>
    <xf numFmtId="174" fontId="45" fillId="0" borderId="16" xfId="54" applyNumberFormat="1" applyFont="1" applyFill="1" applyBorder="1" applyAlignment="1" applyProtection="1">
      <alignment horizontal="right"/>
      <protection/>
    </xf>
    <xf numFmtId="2" fontId="32" fillId="34" borderId="16" xfId="54" applyNumberFormat="1" applyFont="1" applyFill="1" applyBorder="1" applyAlignment="1">
      <alignment horizontal="right" vertical="center"/>
      <protection/>
    </xf>
    <xf numFmtId="2" fontId="45" fillId="0" borderId="16" xfId="54" applyNumberFormat="1" applyFont="1" applyBorder="1" applyAlignment="1">
      <alignment horizontal="right"/>
      <protection/>
    </xf>
    <xf numFmtId="0" fontId="45" fillId="0" borderId="16" xfId="54" applyFont="1" applyFill="1" applyBorder="1" applyAlignment="1">
      <alignment horizontal="center"/>
      <protection/>
    </xf>
    <xf numFmtId="0" fontId="29" fillId="0" borderId="52" xfId="54" applyFont="1" applyBorder="1" applyAlignment="1">
      <alignment horizontal="right"/>
      <protection/>
    </xf>
    <xf numFmtId="0" fontId="45" fillId="0" borderId="108" xfId="54" applyFont="1" applyBorder="1" applyAlignment="1">
      <alignment horizontal="center" vertical="center"/>
      <protection/>
    </xf>
    <xf numFmtId="0" fontId="45" fillId="0" borderId="109" xfId="54" applyFont="1" applyBorder="1" applyAlignment="1">
      <alignment horizontal="center" vertical="center"/>
      <protection/>
    </xf>
    <xf numFmtId="2" fontId="45" fillId="34" borderId="109" xfId="54" applyNumberFormat="1" applyFont="1" applyFill="1" applyBorder="1" applyAlignment="1">
      <alignment horizontal="center" vertical="center"/>
      <protection/>
    </xf>
    <xf numFmtId="0" fontId="45" fillId="0" borderId="109" xfId="54" applyFont="1" applyFill="1" applyBorder="1" applyAlignment="1">
      <alignment horizontal="center" vertical="center"/>
      <protection/>
    </xf>
    <xf numFmtId="2" fontId="45" fillId="0" borderId="109" xfId="54" applyNumberFormat="1" applyFont="1" applyBorder="1" applyAlignment="1">
      <alignment horizontal="center" vertical="center"/>
      <protection/>
    </xf>
    <xf numFmtId="0" fontId="29" fillId="39" borderId="110" xfId="54" applyFont="1" applyFill="1" applyBorder="1" applyAlignment="1">
      <alignment horizontal="center" vertical="center"/>
      <protection/>
    </xf>
    <xf numFmtId="0" fontId="29" fillId="39" borderId="111" xfId="54" applyFont="1" applyFill="1" applyBorder="1" applyAlignment="1">
      <alignment horizontal="center" vertical="center"/>
      <protection/>
    </xf>
    <xf numFmtId="0" fontId="45" fillId="0" borderId="112" xfId="54" applyFont="1" applyFill="1" applyBorder="1" applyAlignment="1">
      <alignment horizontal="center" vertical="center"/>
      <protection/>
    </xf>
    <xf numFmtId="0" fontId="45" fillId="0" borderId="57" xfId="54" applyFont="1" applyFill="1" applyBorder="1" applyAlignment="1">
      <alignment horizontal="center" vertical="center"/>
      <protection/>
    </xf>
    <xf numFmtId="2" fontId="45" fillId="34" borderId="57" xfId="54" applyNumberFormat="1" applyFont="1" applyFill="1" applyBorder="1" applyAlignment="1">
      <alignment horizontal="center" vertical="center"/>
      <protection/>
    </xf>
    <xf numFmtId="2" fontId="45" fillId="0" borderId="57" xfId="54" applyNumberFormat="1" applyFont="1" applyBorder="1" applyAlignment="1">
      <alignment horizontal="center" vertical="center"/>
      <protection/>
    </xf>
    <xf numFmtId="174" fontId="45" fillId="39" borderId="111" xfId="54" applyNumberFormat="1" applyFont="1" applyFill="1" applyBorder="1" applyAlignment="1" applyProtection="1">
      <alignment horizontal="center" vertical="center"/>
      <protection/>
    </xf>
    <xf numFmtId="0" fontId="29" fillId="39" borderId="40" xfId="54" applyFont="1" applyFill="1" applyBorder="1" applyAlignment="1">
      <alignment horizontal="center" vertical="center"/>
      <protection/>
    </xf>
    <xf numFmtId="0" fontId="45" fillId="0" borderId="106" xfId="54" applyFont="1" applyFill="1" applyBorder="1" applyAlignment="1">
      <alignment horizontal="center" vertical="center"/>
      <protection/>
    </xf>
    <xf numFmtId="0" fontId="29" fillId="39" borderId="113" xfId="54" applyFont="1" applyFill="1" applyBorder="1" applyAlignment="1">
      <alignment horizontal="center" vertical="center"/>
      <protection/>
    </xf>
    <xf numFmtId="0" fontId="15" fillId="38" borderId="49" xfId="54" applyFont="1" applyFill="1" applyBorder="1" applyAlignment="1">
      <alignment horizontal="center" vertical="center"/>
      <protection/>
    </xf>
    <xf numFmtId="0" fontId="15" fillId="38" borderId="16" xfId="54" applyFont="1" applyFill="1" applyBorder="1" applyAlignment="1">
      <alignment horizontal="center" vertical="center"/>
      <protection/>
    </xf>
    <xf numFmtId="0" fontId="15" fillId="38" borderId="52" xfId="54" applyFont="1" applyFill="1" applyBorder="1" applyAlignment="1">
      <alignment horizontal="center" vertical="center"/>
      <protection/>
    </xf>
    <xf numFmtId="0" fontId="15" fillId="38" borderId="50" xfId="54" applyFont="1" applyFill="1" applyBorder="1" applyAlignment="1">
      <alignment horizontal="center" vertical="center"/>
      <protection/>
    </xf>
    <xf numFmtId="0" fontId="15" fillId="38" borderId="11" xfId="54" applyFont="1" applyFill="1" applyBorder="1" applyAlignment="1">
      <alignment horizontal="center" vertical="center"/>
      <protection/>
    </xf>
    <xf numFmtId="0" fontId="15" fillId="38" borderId="48" xfId="54" applyFont="1" applyFill="1" applyBorder="1" applyAlignment="1">
      <alignment horizontal="center" vertical="center"/>
      <protection/>
    </xf>
    <xf numFmtId="0" fontId="17" fillId="36" borderId="16" xfId="54" applyFont="1" applyFill="1" applyBorder="1" applyAlignment="1">
      <alignment horizontal="center" vertical="center"/>
      <protection/>
    </xf>
    <xf numFmtId="0" fontId="106" fillId="36" borderId="0" xfId="46" applyFont="1" applyFill="1" applyAlignment="1">
      <alignment horizontal="left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73" xfId="0" applyFont="1" applyFill="1" applyBorder="1" applyAlignment="1">
      <alignment horizontal="center" vertical="center"/>
    </xf>
    <xf numFmtId="174" fontId="6" fillId="33" borderId="114" xfId="54" applyNumberFormat="1" applyFont="1" applyFill="1" applyBorder="1" applyAlignment="1" applyProtection="1">
      <alignment horizontal="center" vertical="center" wrapText="1"/>
      <protection/>
    </xf>
    <xf numFmtId="174" fontId="6" fillId="33" borderId="82" xfId="54" applyNumberFormat="1" applyFont="1" applyFill="1" applyBorder="1" applyAlignment="1" applyProtection="1">
      <alignment horizontal="center" vertical="center" wrapText="1"/>
      <protection/>
    </xf>
    <xf numFmtId="0" fontId="3" fillId="0" borderId="17" xfId="54" applyFont="1" applyBorder="1" applyAlignment="1">
      <alignment horizontal="left" vertical="top"/>
      <protection/>
    </xf>
    <xf numFmtId="0" fontId="3" fillId="0" borderId="16" xfId="54" applyFont="1" applyBorder="1" applyAlignment="1">
      <alignment horizontal="left" vertical="top"/>
      <protection/>
    </xf>
    <xf numFmtId="0" fontId="3" fillId="0" borderId="15" xfId="54" applyFont="1" applyBorder="1" applyAlignment="1">
      <alignment horizontal="left" vertical="top"/>
      <protection/>
    </xf>
    <xf numFmtId="0" fontId="3" fillId="0" borderId="14" xfId="54" applyFont="1" applyBorder="1" applyAlignment="1">
      <alignment horizontal="left" vertical="top"/>
      <protection/>
    </xf>
    <xf numFmtId="0" fontId="3" fillId="0" borderId="0" xfId="54" applyFont="1" applyBorder="1" applyAlignment="1">
      <alignment horizontal="left" vertical="top"/>
      <protection/>
    </xf>
    <xf numFmtId="0" fontId="3" fillId="0" borderId="13" xfId="54" applyFont="1" applyBorder="1" applyAlignment="1">
      <alignment horizontal="left" vertical="top"/>
      <protection/>
    </xf>
    <xf numFmtId="0" fontId="3" fillId="0" borderId="12" xfId="54" applyFont="1" applyBorder="1" applyAlignment="1">
      <alignment horizontal="left" vertical="top"/>
      <protection/>
    </xf>
    <xf numFmtId="0" fontId="3" fillId="0" borderId="11" xfId="54" applyFont="1" applyBorder="1" applyAlignment="1">
      <alignment horizontal="left" vertical="top"/>
      <protection/>
    </xf>
    <xf numFmtId="0" fontId="3" fillId="0" borderId="10" xfId="54" applyFont="1" applyBorder="1" applyAlignment="1">
      <alignment horizontal="left" vertical="top"/>
      <protection/>
    </xf>
    <xf numFmtId="172" fontId="3" fillId="0" borderId="68" xfId="54" applyNumberFormat="1" applyFont="1" applyBorder="1" applyAlignment="1" applyProtection="1">
      <alignment horizontal="left" vertical="top"/>
      <protection/>
    </xf>
    <xf numFmtId="172" fontId="3" fillId="0" borderId="86" xfId="54" applyNumberFormat="1" applyFont="1" applyBorder="1" applyAlignment="1" applyProtection="1">
      <alignment horizontal="left" vertical="top"/>
      <protection/>
    </xf>
    <xf numFmtId="172" fontId="3" fillId="0" borderId="96" xfId="54" applyNumberFormat="1" applyFont="1" applyBorder="1" applyAlignment="1" applyProtection="1">
      <alignment horizontal="left" vertical="top"/>
      <protection/>
    </xf>
    <xf numFmtId="0" fontId="6" fillId="36" borderId="115" xfId="0" applyFont="1" applyFill="1" applyBorder="1" applyAlignment="1">
      <alignment horizontal="center" vertical="center"/>
    </xf>
    <xf numFmtId="0" fontId="6" fillId="36" borderId="116" xfId="0" applyFont="1" applyFill="1" applyBorder="1" applyAlignment="1">
      <alignment horizontal="center" vertical="center"/>
    </xf>
    <xf numFmtId="0" fontId="6" fillId="36" borderId="117" xfId="0" applyFont="1" applyFill="1" applyBorder="1" applyAlignment="1">
      <alignment horizontal="center" vertical="center"/>
    </xf>
    <xf numFmtId="0" fontId="6" fillId="40" borderId="115" xfId="0" applyFont="1" applyFill="1" applyBorder="1" applyAlignment="1">
      <alignment horizontal="center" vertical="center"/>
    </xf>
    <xf numFmtId="0" fontId="6" fillId="40" borderId="116" xfId="0" applyFont="1" applyFill="1" applyBorder="1" applyAlignment="1">
      <alignment horizontal="center" vertical="center"/>
    </xf>
    <xf numFmtId="0" fontId="6" fillId="40" borderId="117" xfId="0" applyFont="1" applyFill="1" applyBorder="1" applyAlignment="1">
      <alignment horizontal="center" vertical="center"/>
    </xf>
    <xf numFmtId="0" fontId="107" fillId="41" borderId="115" xfId="0" applyFont="1" applyFill="1" applyBorder="1" applyAlignment="1">
      <alignment horizontal="center" vertical="center"/>
    </xf>
    <xf numFmtId="0" fontId="107" fillId="41" borderId="116" xfId="0" applyFont="1" applyFill="1" applyBorder="1" applyAlignment="1">
      <alignment horizontal="center" vertical="center"/>
    </xf>
    <xf numFmtId="0" fontId="107" fillId="41" borderId="117" xfId="0" applyFont="1" applyFill="1" applyBorder="1" applyAlignment="1">
      <alignment horizontal="center" vertical="center"/>
    </xf>
    <xf numFmtId="0" fontId="6" fillId="35" borderId="70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107" fillId="42" borderId="19" xfId="0" applyFont="1" applyFill="1" applyBorder="1" applyAlignment="1">
      <alignment horizontal="center" vertical="center"/>
    </xf>
    <xf numFmtId="0" fontId="107" fillId="42" borderId="22" xfId="0" applyFont="1" applyFill="1" applyBorder="1" applyAlignment="1">
      <alignment horizontal="center" vertical="center"/>
    </xf>
    <xf numFmtId="0" fontId="107" fillId="42" borderId="29" xfId="0" applyFont="1" applyFill="1" applyBorder="1" applyAlignment="1">
      <alignment horizontal="center" vertical="center"/>
    </xf>
    <xf numFmtId="0" fontId="6" fillId="43" borderId="19" xfId="0" applyFont="1" applyFill="1" applyBorder="1" applyAlignment="1">
      <alignment horizontal="center" vertical="center"/>
    </xf>
    <xf numFmtId="0" fontId="6" fillId="43" borderId="22" xfId="0" applyFont="1" applyFill="1" applyBorder="1" applyAlignment="1">
      <alignment horizontal="center" vertical="center"/>
    </xf>
    <xf numFmtId="0" fontId="6" fillId="43" borderId="29" xfId="0" applyFont="1" applyFill="1" applyBorder="1" applyAlignment="1">
      <alignment horizontal="center" vertical="center"/>
    </xf>
    <xf numFmtId="0" fontId="9" fillId="0" borderId="71" xfId="54" applyFont="1" applyBorder="1" applyAlignment="1">
      <alignment horizontal="center" vertical="center"/>
      <protection/>
    </xf>
    <xf numFmtId="0" fontId="9" fillId="0" borderId="118" xfId="54" applyFont="1" applyBorder="1" applyAlignment="1">
      <alignment horizontal="center" vertical="center"/>
      <protection/>
    </xf>
    <xf numFmtId="0" fontId="9" fillId="0" borderId="119" xfId="54" applyFont="1" applyBorder="1" applyAlignment="1">
      <alignment horizontal="center" vertical="center"/>
      <protection/>
    </xf>
    <xf numFmtId="0" fontId="108" fillId="40" borderId="63" xfId="54" applyFont="1" applyFill="1" applyBorder="1" applyAlignment="1">
      <alignment horizontal="center" vertical="center"/>
      <protection/>
    </xf>
    <xf numFmtId="0" fontId="108" fillId="40" borderId="75" xfId="54" applyFont="1" applyFill="1" applyBorder="1" applyAlignment="1">
      <alignment horizontal="center" vertical="center"/>
      <protection/>
    </xf>
    <xf numFmtId="0" fontId="107" fillId="44" borderId="115" xfId="0" applyFont="1" applyFill="1" applyBorder="1" applyAlignment="1">
      <alignment horizontal="center" vertical="center"/>
    </xf>
    <xf numFmtId="0" fontId="107" fillId="44" borderId="116" xfId="0" applyFont="1" applyFill="1" applyBorder="1" applyAlignment="1">
      <alignment horizontal="center" vertical="center"/>
    </xf>
    <xf numFmtId="0" fontId="107" fillId="44" borderId="117" xfId="0" applyFont="1" applyFill="1" applyBorder="1" applyAlignment="1">
      <alignment horizontal="center" vertical="center"/>
    </xf>
    <xf numFmtId="0" fontId="6" fillId="33" borderId="68" xfId="54" applyFont="1" applyFill="1" applyBorder="1" applyAlignment="1">
      <alignment horizontal="center" vertical="center" wrapText="1"/>
      <protection/>
    </xf>
    <xf numFmtId="0" fontId="6" fillId="33" borderId="96" xfId="54" applyFont="1" applyFill="1" applyBorder="1" applyAlignment="1">
      <alignment horizontal="center" vertical="center" wrapText="1"/>
      <protection/>
    </xf>
    <xf numFmtId="0" fontId="6" fillId="33" borderId="17" xfId="54" applyFont="1" applyFill="1" applyBorder="1" applyAlignment="1">
      <alignment horizontal="center" vertical="center" wrapText="1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0" fontId="6" fillId="45" borderId="115" xfId="0" applyFont="1" applyFill="1" applyBorder="1" applyAlignment="1">
      <alignment horizontal="center" vertical="center"/>
    </xf>
    <xf numFmtId="0" fontId="6" fillId="45" borderId="116" xfId="0" applyFont="1" applyFill="1" applyBorder="1" applyAlignment="1">
      <alignment horizontal="center" vertical="center"/>
    </xf>
    <xf numFmtId="0" fontId="6" fillId="45" borderId="117" xfId="0" applyFont="1" applyFill="1" applyBorder="1" applyAlignment="1">
      <alignment horizontal="center" vertical="center"/>
    </xf>
    <xf numFmtId="0" fontId="6" fillId="46" borderId="115" xfId="0" applyFont="1" applyFill="1" applyBorder="1" applyAlignment="1">
      <alignment horizontal="center" vertical="center"/>
    </xf>
    <xf numFmtId="0" fontId="6" fillId="46" borderId="116" xfId="0" applyFont="1" applyFill="1" applyBorder="1" applyAlignment="1">
      <alignment horizontal="center" vertical="center"/>
    </xf>
    <xf numFmtId="0" fontId="6" fillId="46" borderId="117" xfId="0" applyFont="1" applyFill="1" applyBorder="1" applyAlignment="1">
      <alignment horizontal="center" vertical="center"/>
    </xf>
    <xf numFmtId="0" fontId="6" fillId="47" borderId="115" xfId="0" applyFont="1" applyFill="1" applyBorder="1" applyAlignment="1">
      <alignment horizontal="center" vertical="center"/>
    </xf>
    <xf numFmtId="0" fontId="6" fillId="47" borderId="116" xfId="0" applyFont="1" applyFill="1" applyBorder="1" applyAlignment="1">
      <alignment horizontal="center" vertical="center"/>
    </xf>
    <xf numFmtId="0" fontId="6" fillId="47" borderId="117" xfId="0" applyFont="1" applyFill="1" applyBorder="1" applyAlignment="1">
      <alignment horizontal="center" vertical="center"/>
    </xf>
    <xf numFmtId="0" fontId="6" fillId="48" borderId="115" xfId="0" applyFont="1" applyFill="1" applyBorder="1" applyAlignment="1">
      <alignment horizontal="center" vertical="center"/>
    </xf>
    <xf numFmtId="0" fontId="6" fillId="48" borderId="116" xfId="0" applyFont="1" applyFill="1" applyBorder="1" applyAlignment="1">
      <alignment horizontal="center" vertical="center"/>
    </xf>
    <xf numFmtId="0" fontId="6" fillId="48" borderId="117" xfId="0" applyFont="1" applyFill="1" applyBorder="1" applyAlignment="1">
      <alignment horizontal="center" vertical="center"/>
    </xf>
    <xf numFmtId="0" fontId="3" fillId="34" borderId="70" xfId="54" applyFont="1" applyFill="1" applyBorder="1" applyAlignment="1">
      <alignment horizontal="center" vertical="center"/>
      <protection/>
    </xf>
    <xf numFmtId="0" fontId="3" fillId="34" borderId="22" xfId="54" applyFont="1" applyFill="1" applyBorder="1" applyAlignment="1">
      <alignment horizontal="center" vertical="center"/>
      <protection/>
    </xf>
    <xf numFmtId="0" fontId="3" fillId="34" borderId="29" xfId="54" applyFont="1" applyFill="1" applyBorder="1" applyAlignment="1">
      <alignment horizontal="center" vertical="center"/>
      <protection/>
    </xf>
    <xf numFmtId="3" fontId="10" fillId="0" borderId="19" xfId="54" applyNumberFormat="1" applyFont="1" applyBorder="1" applyAlignment="1">
      <alignment horizontal="center" wrapText="1"/>
      <protection/>
    </xf>
    <xf numFmtId="3" fontId="10" fillId="0" borderId="22" xfId="54" applyNumberFormat="1" applyFont="1" applyBorder="1" applyAlignment="1">
      <alignment horizontal="center" wrapText="1"/>
      <protection/>
    </xf>
    <xf numFmtId="3" fontId="10" fillId="0" borderId="29" xfId="54" applyNumberFormat="1" applyFont="1" applyBorder="1" applyAlignment="1">
      <alignment horizontal="center" wrapText="1"/>
      <protection/>
    </xf>
    <xf numFmtId="0" fontId="3" fillId="38" borderId="19" xfId="54" applyFont="1" applyFill="1" applyBorder="1" applyAlignment="1">
      <alignment horizontal="center" vertical="center"/>
      <protection/>
    </xf>
    <xf numFmtId="0" fontId="3" fillId="38" borderId="29" xfId="54" applyFont="1" applyFill="1" applyBorder="1" applyAlignment="1">
      <alignment horizontal="center" vertical="center"/>
      <protection/>
    </xf>
    <xf numFmtId="0" fontId="10" fillId="38" borderId="19" xfId="54" applyFont="1" applyFill="1" applyBorder="1" applyAlignment="1">
      <alignment horizontal="center"/>
      <protection/>
    </xf>
    <xf numFmtId="0" fontId="10" fillId="38" borderId="22" xfId="54" applyFont="1" applyFill="1" applyBorder="1" applyAlignment="1">
      <alignment horizontal="center"/>
      <protection/>
    </xf>
    <xf numFmtId="0" fontId="10" fillId="38" borderId="29" xfId="54" applyFont="1" applyFill="1" applyBorder="1" applyAlignment="1">
      <alignment horizontal="center"/>
      <protection/>
    </xf>
    <xf numFmtId="0" fontId="10" fillId="0" borderId="19" xfId="54" applyFont="1" applyBorder="1" applyAlignment="1">
      <alignment horizontal="center" vertical="center"/>
      <protection/>
    </xf>
    <xf numFmtId="0" fontId="10" fillId="0" borderId="22" xfId="54" applyFont="1" applyBorder="1" applyAlignment="1">
      <alignment horizontal="center" vertical="center"/>
      <protection/>
    </xf>
    <xf numFmtId="0" fontId="10" fillId="0" borderId="29" xfId="54" applyFont="1" applyBorder="1" applyAlignment="1">
      <alignment horizontal="center" vertical="center"/>
      <protection/>
    </xf>
    <xf numFmtId="0" fontId="10" fillId="0" borderId="19" xfId="54" applyFont="1" applyBorder="1" applyAlignment="1">
      <alignment horizontal="center" vertical="center" wrapText="1"/>
      <protection/>
    </xf>
    <xf numFmtId="0" fontId="10" fillId="0" borderId="22" xfId="54" applyFont="1" applyBorder="1" applyAlignment="1">
      <alignment horizontal="center" vertical="center" wrapText="1"/>
      <protection/>
    </xf>
    <xf numFmtId="0" fontId="9" fillId="33" borderId="115" xfId="54" applyFont="1" applyFill="1" applyBorder="1" applyAlignment="1">
      <alignment horizontal="center" vertical="center"/>
      <protection/>
    </xf>
    <xf numFmtId="0" fontId="9" fillId="33" borderId="116" xfId="54" applyFont="1" applyFill="1" applyBorder="1" applyAlignment="1">
      <alignment horizontal="center" vertical="center"/>
      <protection/>
    </xf>
    <xf numFmtId="0" fontId="9" fillId="33" borderId="117" xfId="54" applyFont="1" applyFill="1" applyBorder="1" applyAlignment="1">
      <alignment horizontal="center" vertical="center"/>
      <protection/>
    </xf>
    <xf numFmtId="0" fontId="9" fillId="0" borderId="69" xfId="54" applyFont="1" applyBorder="1" applyAlignment="1">
      <alignment horizontal="center" vertical="center"/>
      <protection/>
    </xf>
    <xf numFmtId="0" fontId="9" fillId="0" borderId="64" xfId="54" applyFont="1" applyBorder="1" applyAlignment="1">
      <alignment horizontal="center" vertical="center"/>
      <protection/>
    </xf>
    <xf numFmtId="0" fontId="9" fillId="0" borderId="120" xfId="54" applyFont="1" applyBorder="1" applyAlignment="1">
      <alignment horizontal="center" vertical="center"/>
      <protection/>
    </xf>
    <xf numFmtId="0" fontId="3" fillId="35" borderId="84" xfId="54" applyFont="1" applyFill="1" applyBorder="1" applyAlignment="1">
      <alignment horizontal="center" vertical="center"/>
      <protection/>
    </xf>
    <xf numFmtId="0" fontId="3" fillId="35" borderId="121" xfId="54" applyFont="1" applyFill="1" applyBorder="1" applyAlignment="1">
      <alignment horizontal="center" vertical="center"/>
      <protection/>
    </xf>
    <xf numFmtId="0" fontId="10" fillId="0" borderId="29" xfId="54" applyFont="1" applyBorder="1" applyAlignment="1">
      <alignment horizontal="center" vertical="center" wrapText="1"/>
      <protection/>
    </xf>
    <xf numFmtId="0" fontId="3" fillId="0" borderId="63" xfId="54" applyFont="1" applyBorder="1" applyAlignment="1">
      <alignment horizontal="center" vertical="center"/>
      <protection/>
    </xf>
    <xf numFmtId="0" fontId="3" fillId="0" borderId="118" xfId="54" applyFont="1" applyBorder="1" applyAlignment="1">
      <alignment horizontal="center" vertical="center"/>
      <protection/>
    </xf>
    <xf numFmtId="0" fontId="3" fillId="0" borderId="119" xfId="54" applyFont="1" applyBorder="1" applyAlignment="1">
      <alignment horizontal="center" vertical="center"/>
      <protection/>
    </xf>
    <xf numFmtId="0" fontId="3" fillId="0" borderId="63" xfId="54" applyFont="1" applyBorder="1" applyAlignment="1">
      <alignment horizontal="center"/>
      <protection/>
    </xf>
    <xf numFmtId="0" fontId="3" fillId="0" borderId="118" xfId="54" applyFont="1" applyBorder="1" applyAlignment="1">
      <alignment horizontal="center"/>
      <protection/>
    </xf>
    <xf numFmtId="0" fontId="10" fillId="0" borderId="63" xfId="54" applyFont="1" applyBorder="1" applyAlignment="1">
      <alignment horizontal="center"/>
      <protection/>
    </xf>
    <xf numFmtId="0" fontId="10" fillId="0" borderId="118" xfId="54" applyFont="1" applyBorder="1" applyAlignment="1">
      <alignment horizontal="center"/>
      <protection/>
    </xf>
    <xf numFmtId="0" fontId="10" fillId="0" borderId="75" xfId="54" applyFont="1" applyBorder="1" applyAlignment="1">
      <alignment horizontal="center"/>
      <protection/>
    </xf>
    <xf numFmtId="14" fontId="10" fillId="34" borderId="19" xfId="54" applyNumberFormat="1" applyFont="1" applyFill="1" applyBorder="1" applyAlignment="1">
      <alignment horizontal="center" vertical="center"/>
      <protection/>
    </xf>
    <xf numFmtId="0" fontId="10" fillId="34" borderId="22" xfId="54" applyFont="1" applyFill="1" applyBorder="1" applyAlignment="1">
      <alignment horizontal="center" vertical="center"/>
      <protection/>
    </xf>
    <xf numFmtId="0" fontId="10" fillId="34" borderId="73" xfId="54" applyFont="1" applyFill="1" applyBorder="1" applyAlignment="1">
      <alignment horizontal="center" vertical="center"/>
      <protection/>
    </xf>
    <xf numFmtId="0" fontId="3" fillId="0" borderId="46" xfId="54" applyFont="1" applyBorder="1" applyAlignment="1">
      <alignment horizontal="right"/>
      <protection/>
    </xf>
    <xf numFmtId="0" fontId="3" fillId="0" borderId="121" xfId="54" applyFont="1" applyBorder="1" applyAlignment="1">
      <alignment horizontal="right"/>
      <protection/>
    </xf>
    <xf numFmtId="0" fontId="3" fillId="0" borderId="19" xfId="54" applyFont="1" applyBorder="1" applyAlignment="1">
      <alignment horizontal="center" vertical="center"/>
      <protection/>
    </xf>
    <xf numFmtId="0" fontId="3" fillId="0" borderId="22" xfId="54" applyFont="1" applyBorder="1" applyAlignment="1">
      <alignment horizontal="center" vertical="center"/>
      <protection/>
    </xf>
    <xf numFmtId="0" fontId="3" fillId="0" borderId="29" xfId="54" applyFont="1" applyBorder="1" applyAlignment="1">
      <alignment horizontal="center" vertical="center"/>
      <protection/>
    </xf>
    <xf numFmtId="0" fontId="10" fillId="0" borderId="19" xfId="54" applyFont="1" applyBorder="1" applyAlignment="1">
      <alignment horizontal="center"/>
      <protection/>
    </xf>
    <xf numFmtId="0" fontId="10" fillId="0" borderId="22" xfId="54" applyFont="1" applyBorder="1" applyAlignment="1">
      <alignment horizontal="center"/>
      <protection/>
    </xf>
    <xf numFmtId="0" fontId="10" fillId="0" borderId="73" xfId="54" applyFont="1" applyBorder="1" applyAlignment="1">
      <alignment horizontal="center"/>
      <protection/>
    </xf>
    <xf numFmtId="0" fontId="13" fillId="38" borderId="17" xfId="54" applyFont="1" applyFill="1" applyBorder="1" applyAlignment="1">
      <alignment horizontal="center" vertical="center"/>
      <protection/>
    </xf>
    <xf numFmtId="0" fontId="13" fillId="38" borderId="16" xfId="54" applyFont="1" applyFill="1" applyBorder="1" applyAlignment="1">
      <alignment horizontal="center" vertical="center"/>
      <protection/>
    </xf>
    <xf numFmtId="0" fontId="13" fillId="38" borderId="15" xfId="54" applyFont="1" applyFill="1" applyBorder="1" applyAlignment="1">
      <alignment horizontal="center" vertical="center"/>
      <protection/>
    </xf>
    <xf numFmtId="0" fontId="13" fillId="38" borderId="12" xfId="54" applyFont="1" applyFill="1" applyBorder="1" applyAlignment="1">
      <alignment horizontal="center" vertical="center"/>
      <protection/>
    </xf>
    <xf numFmtId="0" fontId="13" fillId="38" borderId="11" xfId="54" applyFont="1" applyFill="1" applyBorder="1" applyAlignment="1">
      <alignment horizontal="center" vertical="center"/>
      <protection/>
    </xf>
    <xf numFmtId="0" fontId="13" fillId="38" borderId="10" xfId="54" applyFont="1" applyFill="1" applyBorder="1" applyAlignment="1">
      <alignment horizontal="center" vertical="center"/>
      <protection/>
    </xf>
    <xf numFmtId="0" fontId="3" fillId="0" borderId="20" xfId="54" applyFont="1" applyBorder="1" applyAlignment="1">
      <alignment horizontal="left" vertical="center"/>
      <protection/>
    </xf>
    <xf numFmtId="0" fontId="10" fillId="0" borderId="20" xfId="54" applyFont="1" applyBorder="1" applyAlignment="1">
      <alignment horizontal="center" vertical="center"/>
      <protection/>
    </xf>
    <xf numFmtId="0" fontId="10" fillId="0" borderId="122" xfId="54" applyFont="1" applyBorder="1" applyAlignment="1">
      <alignment horizontal="center" vertical="center"/>
      <protection/>
    </xf>
    <xf numFmtId="0" fontId="3" fillId="0" borderId="14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49" borderId="0" xfId="54" applyFont="1" applyFill="1" applyBorder="1" applyAlignment="1">
      <alignment horizontal="left" vertical="center"/>
      <protection/>
    </xf>
    <xf numFmtId="0" fontId="0" fillId="35" borderId="23" xfId="46" applyFont="1" applyFill="1" applyBorder="1" applyAlignment="1">
      <alignment horizontal="center" vertical="center"/>
    </xf>
    <xf numFmtId="0" fontId="0" fillId="35" borderId="57" xfId="46" applyFont="1" applyFill="1" applyBorder="1" applyAlignment="1">
      <alignment horizontal="center" vertical="center"/>
    </xf>
    <xf numFmtId="0" fontId="3" fillId="0" borderId="21" xfId="54" applyFont="1" applyBorder="1" applyAlignment="1">
      <alignment horizontal="left" vertical="center"/>
      <protection/>
    </xf>
    <xf numFmtId="0" fontId="10" fillId="0" borderId="21" xfId="54" applyFont="1" applyBorder="1" applyAlignment="1">
      <alignment horizontal="center" vertical="center"/>
      <protection/>
    </xf>
    <xf numFmtId="0" fontId="10" fillId="0" borderId="101" xfId="54" applyFont="1" applyBorder="1" applyAlignment="1">
      <alignment horizontal="center" vertical="center"/>
      <protection/>
    </xf>
    <xf numFmtId="0" fontId="3" fillId="34" borderId="19" xfId="54" applyFont="1" applyFill="1" applyBorder="1" applyAlignment="1">
      <alignment horizontal="left" vertical="center"/>
      <protection/>
    </xf>
    <xf numFmtId="0" fontId="3" fillId="34" borderId="22" xfId="54" applyFont="1" applyFill="1" applyBorder="1" applyAlignment="1">
      <alignment horizontal="left" vertical="center"/>
      <protection/>
    </xf>
    <xf numFmtId="0" fontId="13" fillId="38" borderId="60" xfId="0" applyFont="1" applyFill="1" applyBorder="1" applyAlignment="1">
      <alignment horizontal="center" vertical="center"/>
    </xf>
    <xf numFmtId="0" fontId="13" fillId="38" borderId="18" xfId="0" applyFont="1" applyFill="1" applyBorder="1" applyAlignment="1">
      <alignment horizontal="center" vertical="center"/>
    </xf>
    <xf numFmtId="0" fontId="13" fillId="38" borderId="100" xfId="0" applyFont="1" applyFill="1" applyBorder="1" applyAlignment="1">
      <alignment horizontal="center" vertical="center"/>
    </xf>
    <xf numFmtId="0" fontId="3" fillId="49" borderId="0" xfId="0" applyFont="1" applyFill="1" applyBorder="1" applyAlignment="1">
      <alignment horizontal="left" vertical="center"/>
    </xf>
    <xf numFmtId="0" fontId="3" fillId="49" borderId="12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109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91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12" borderId="65" xfId="0" applyFont="1" applyFill="1" applyBorder="1" applyAlignment="1">
      <alignment horizontal="center" vertical="center"/>
    </xf>
    <xf numFmtId="0" fontId="3" fillId="12" borderId="116" xfId="0" applyFont="1" applyFill="1" applyBorder="1" applyAlignment="1">
      <alignment horizontal="center" vertical="center"/>
    </xf>
    <xf numFmtId="0" fontId="3" fillId="12" borderId="117" xfId="0" applyFont="1" applyFill="1" applyBorder="1" applyAlignment="1">
      <alignment horizontal="center" vertical="center"/>
    </xf>
    <xf numFmtId="0" fontId="3" fillId="12" borderId="115" xfId="0" applyFont="1" applyFill="1" applyBorder="1" applyAlignment="1">
      <alignment horizontal="center" vertical="center"/>
    </xf>
    <xf numFmtId="0" fontId="3" fillId="12" borderId="124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125" xfId="0" applyFont="1" applyFill="1" applyBorder="1" applyAlignment="1">
      <alignment horizontal="center"/>
    </xf>
    <xf numFmtId="0" fontId="3" fillId="0" borderId="117" xfId="0" applyFont="1" applyFill="1" applyBorder="1" applyAlignment="1">
      <alignment horizontal="center"/>
    </xf>
    <xf numFmtId="0" fontId="3" fillId="0" borderId="125" xfId="0" applyFont="1" applyFill="1" applyBorder="1" applyAlignment="1">
      <alignment horizontal="center" vertical="center"/>
    </xf>
    <xf numFmtId="0" fontId="3" fillId="0" borderId="124" xfId="0" applyFont="1" applyFill="1" applyBorder="1" applyAlignment="1">
      <alignment horizontal="center" vertical="center"/>
    </xf>
    <xf numFmtId="172" fontId="4" fillId="6" borderId="17" xfId="0" applyNumberFormat="1" applyFont="1" applyFill="1" applyBorder="1" applyAlignment="1" applyProtection="1">
      <alignment horizontal="center" vertical="center"/>
      <protection/>
    </xf>
    <xf numFmtId="172" fontId="4" fillId="6" borderId="15" xfId="0" applyNumberFormat="1" applyFont="1" applyFill="1" applyBorder="1" applyAlignment="1" applyProtection="1">
      <alignment horizontal="center" vertical="center"/>
      <protection/>
    </xf>
    <xf numFmtId="172" fontId="4" fillId="6" borderId="12" xfId="0" applyNumberFormat="1" applyFont="1" applyFill="1" applyBorder="1" applyAlignment="1" applyProtection="1">
      <alignment horizontal="center" vertical="center"/>
      <protection/>
    </xf>
    <xf numFmtId="172" fontId="4" fillId="6" borderId="10" xfId="0" applyNumberFormat="1" applyFont="1" applyFill="1" applyBorder="1" applyAlignment="1" applyProtection="1">
      <alignment horizontal="center" vertical="center"/>
      <protection/>
    </xf>
    <xf numFmtId="172" fontId="4" fillId="6" borderId="52" xfId="0" applyNumberFormat="1" applyFont="1" applyFill="1" applyBorder="1" applyAlignment="1" applyProtection="1">
      <alignment horizontal="center" vertical="center"/>
      <protection/>
    </xf>
    <xf numFmtId="172" fontId="4" fillId="6" borderId="48" xfId="0" applyNumberFormat="1" applyFont="1" applyFill="1" applyBorder="1" applyAlignment="1" applyProtection="1">
      <alignment horizontal="center" vertical="center"/>
      <protection/>
    </xf>
    <xf numFmtId="2" fontId="27" fillId="0" borderId="17" xfId="0" applyNumberFormat="1" applyFont="1" applyFill="1" applyBorder="1" applyAlignment="1" applyProtection="1">
      <alignment horizontal="center" vertical="center"/>
      <protection/>
    </xf>
    <xf numFmtId="2" fontId="28" fillId="0" borderId="15" xfId="0" applyNumberFormat="1" applyFont="1" applyFill="1" applyBorder="1" applyAlignment="1" applyProtection="1">
      <alignment horizontal="center" vertical="center"/>
      <protection/>
    </xf>
    <xf numFmtId="2" fontId="28" fillId="0" borderId="14" xfId="0" applyNumberFormat="1" applyFont="1" applyFill="1" applyBorder="1" applyAlignment="1" applyProtection="1">
      <alignment horizontal="center" vertical="center"/>
      <protection/>
    </xf>
    <xf numFmtId="2" fontId="28" fillId="0" borderId="13" xfId="0" applyNumberFormat="1" applyFont="1" applyFill="1" applyBorder="1" applyAlignment="1" applyProtection="1">
      <alignment horizontal="center" vertical="center"/>
      <protection/>
    </xf>
    <xf numFmtId="2" fontId="28" fillId="0" borderId="12" xfId="0" applyNumberFormat="1" applyFont="1" applyFill="1" applyBorder="1" applyAlignment="1" applyProtection="1">
      <alignment horizontal="center" vertical="center"/>
      <protection/>
    </xf>
    <xf numFmtId="2" fontId="28" fillId="0" borderId="10" xfId="0" applyNumberFormat="1" applyFont="1" applyFill="1" applyBorder="1" applyAlignment="1" applyProtection="1">
      <alignment horizontal="center" vertical="center"/>
      <protection/>
    </xf>
    <xf numFmtId="2" fontId="28" fillId="0" borderId="126" xfId="0" applyNumberFormat="1" applyFont="1" applyFill="1" applyBorder="1" applyAlignment="1" applyProtection="1">
      <alignment horizontal="center" vertical="center" wrapText="1"/>
      <protection/>
    </xf>
    <xf numFmtId="2" fontId="28" fillId="0" borderId="52" xfId="0" applyNumberFormat="1" applyFont="1" applyFill="1" applyBorder="1" applyAlignment="1" applyProtection="1">
      <alignment horizontal="center" vertical="center" wrapText="1"/>
      <protection/>
    </xf>
    <xf numFmtId="2" fontId="28" fillId="0" borderId="127" xfId="0" applyNumberFormat="1" applyFont="1" applyFill="1" applyBorder="1" applyAlignment="1" applyProtection="1">
      <alignment horizontal="center" vertical="center" wrapText="1"/>
      <protection/>
    </xf>
    <xf numFmtId="2" fontId="28" fillId="0" borderId="28" xfId="0" applyNumberFormat="1" applyFont="1" applyFill="1" applyBorder="1" applyAlignment="1" applyProtection="1">
      <alignment horizontal="center" vertical="center" wrapText="1"/>
      <protection/>
    </xf>
    <xf numFmtId="2" fontId="28" fillId="0" borderId="128" xfId="0" applyNumberFormat="1" applyFont="1" applyFill="1" applyBorder="1" applyAlignment="1" applyProtection="1">
      <alignment horizontal="center" vertical="center" wrapText="1"/>
      <protection/>
    </xf>
    <xf numFmtId="2" fontId="28" fillId="0" borderId="48" xfId="0" applyNumberFormat="1" applyFont="1" applyFill="1" applyBorder="1" applyAlignment="1" applyProtection="1">
      <alignment horizontal="center" vertical="center" wrapText="1"/>
      <protection/>
    </xf>
    <xf numFmtId="2" fontId="28" fillId="0" borderId="17" xfId="0" applyNumberFormat="1" applyFont="1" applyFill="1" applyBorder="1" applyAlignment="1" applyProtection="1">
      <alignment horizontal="center" vertical="center"/>
      <protection/>
    </xf>
    <xf numFmtId="2" fontId="28" fillId="0" borderId="52" xfId="0" applyNumberFormat="1" applyFont="1" applyFill="1" applyBorder="1" applyAlignment="1" applyProtection="1">
      <alignment horizontal="center" vertical="center"/>
      <protection/>
    </xf>
    <xf numFmtId="2" fontId="28" fillId="0" borderId="28" xfId="0" applyNumberFormat="1" applyFont="1" applyFill="1" applyBorder="1" applyAlignment="1" applyProtection="1">
      <alignment horizontal="center" vertical="center"/>
      <protection/>
    </xf>
    <xf numFmtId="2" fontId="28" fillId="0" borderId="48" xfId="0" applyNumberFormat="1" applyFont="1" applyFill="1" applyBorder="1" applyAlignment="1" applyProtection="1">
      <alignment horizontal="center" vertical="center"/>
      <protection/>
    </xf>
    <xf numFmtId="172" fontId="28" fillId="0" borderId="17" xfId="0" applyNumberFormat="1" applyFont="1" applyFill="1" applyBorder="1" applyAlignment="1" applyProtection="1">
      <alignment horizontal="center" vertical="center"/>
      <protection/>
    </xf>
    <xf numFmtId="172" fontId="28" fillId="0" borderId="15" xfId="0" applyNumberFormat="1" applyFont="1" applyFill="1" applyBorder="1" applyAlignment="1" applyProtection="1">
      <alignment horizontal="center" vertical="center"/>
      <protection/>
    </xf>
    <xf numFmtId="172" fontId="28" fillId="0" borderId="14" xfId="0" applyNumberFormat="1" applyFont="1" applyFill="1" applyBorder="1" applyAlignment="1" applyProtection="1">
      <alignment horizontal="center" vertical="center"/>
      <protection/>
    </xf>
    <xf numFmtId="172" fontId="28" fillId="0" borderId="13" xfId="0" applyNumberFormat="1" applyFont="1" applyFill="1" applyBorder="1" applyAlignment="1" applyProtection="1">
      <alignment horizontal="center" vertical="center"/>
      <protection/>
    </xf>
    <xf numFmtId="172" fontId="28" fillId="0" borderId="12" xfId="0" applyNumberFormat="1" applyFont="1" applyFill="1" applyBorder="1" applyAlignment="1" applyProtection="1">
      <alignment horizontal="center" vertical="center"/>
      <protection/>
    </xf>
    <xf numFmtId="172" fontId="28" fillId="0" borderId="10" xfId="0" applyNumberFormat="1" applyFont="1" applyFill="1" applyBorder="1" applyAlignment="1" applyProtection="1">
      <alignment horizontal="center" vertical="center"/>
      <protection/>
    </xf>
    <xf numFmtId="172" fontId="28" fillId="0" borderId="52" xfId="0" applyNumberFormat="1" applyFont="1" applyFill="1" applyBorder="1" applyAlignment="1" applyProtection="1">
      <alignment horizontal="center" vertical="center"/>
      <protection/>
    </xf>
    <xf numFmtId="172" fontId="28" fillId="0" borderId="28" xfId="0" applyNumberFormat="1" applyFont="1" applyFill="1" applyBorder="1" applyAlignment="1" applyProtection="1">
      <alignment horizontal="center" vertical="center"/>
      <protection/>
    </xf>
    <xf numFmtId="172" fontId="28" fillId="0" borderId="48" xfId="0" applyNumberFormat="1" applyFont="1" applyFill="1" applyBorder="1" applyAlignment="1" applyProtection="1">
      <alignment horizontal="center" vertic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2" fillId="0" borderId="60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0" xfId="0" applyFont="1" applyBorder="1" applyAlignment="1">
      <alignment horizontal="center"/>
    </xf>
    <xf numFmtId="172" fontId="3" fillId="0" borderId="130" xfId="0" applyNumberFormat="1" applyFont="1" applyBorder="1" applyAlignment="1" applyProtection="1">
      <alignment horizontal="center"/>
      <protection/>
    </xf>
    <xf numFmtId="172" fontId="28" fillId="6" borderId="17" xfId="0" applyNumberFormat="1" applyFont="1" applyFill="1" applyBorder="1" applyAlignment="1" applyProtection="1">
      <alignment horizontal="center"/>
      <protection/>
    </xf>
    <xf numFmtId="172" fontId="28" fillId="6" borderId="52" xfId="0" applyNumberFormat="1" applyFont="1" applyFill="1" applyBorder="1" applyAlignment="1" applyProtection="1">
      <alignment horizontal="center"/>
      <protection/>
    </xf>
    <xf numFmtId="172" fontId="28" fillId="6" borderId="12" xfId="0" applyNumberFormat="1" applyFont="1" applyFill="1" applyBorder="1" applyAlignment="1" applyProtection="1">
      <alignment horizontal="center"/>
      <protection/>
    </xf>
    <xf numFmtId="172" fontId="28" fillId="6" borderId="48" xfId="0" applyNumberFormat="1" applyFont="1" applyFill="1" applyBorder="1" applyAlignment="1" applyProtection="1">
      <alignment horizontal="center"/>
      <protection/>
    </xf>
    <xf numFmtId="9" fontId="28" fillId="0" borderId="17" xfId="60" applyFont="1" applyBorder="1" applyAlignment="1" applyProtection="1">
      <alignment horizontal="center" vertical="center"/>
      <protection/>
    </xf>
    <xf numFmtId="9" fontId="28" fillId="0" borderId="52" xfId="60" applyFont="1" applyBorder="1" applyAlignment="1" applyProtection="1">
      <alignment horizontal="center" vertical="center"/>
      <protection/>
    </xf>
    <xf numFmtId="9" fontId="28" fillId="0" borderId="14" xfId="60" applyFont="1" applyBorder="1" applyAlignment="1" applyProtection="1">
      <alignment horizontal="center" vertical="center"/>
      <protection/>
    </xf>
    <xf numFmtId="9" fontId="28" fillId="0" borderId="28" xfId="60" applyFont="1" applyBorder="1" applyAlignment="1" applyProtection="1">
      <alignment horizontal="center" vertical="center"/>
      <protection/>
    </xf>
    <xf numFmtId="9" fontId="28" fillId="0" borderId="12" xfId="60" applyFont="1" applyBorder="1" applyAlignment="1" applyProtection="1">
      <alignment horizontal="center" vertical="center"/>
      <protection/>
    </xf>
    <xf numFmtId="9" fontId="28" fillId="0" borderId="48" xfId="60" applyFont="1" applyBorder="1" applyAlignment="1" applyProtection="1">
      <alignment horizontal="center" vertical="center"/>
      <protection/>
    </xf>
    <xf numFmtId="172" fontId="28" fillId="6" borderId="17" xfId="0" applyNumberFormat="1" applyFont="1" applyFill="1" applyBorder="1" applyAlignment="1" applyProtection="1">
      <alignment horizontal="center" vertical="center"/>
      <protection/>
    </xf>
    <xf numFmtId="172" fontId="28" fillId="6" borderId="52" xfId="0" applyNumberFormat="1" applyFont="1" applyFill="1" applyBorder="1" applyAlignment="1" applyProtection="1">
      <alignment horizontal="center" vertical="center"/>
      <protection/>
    </xf>
    <xf numFmtId="172" fontId="28" fillId="6" borderId="12" xfId="0" applyNumberFormat="1" applyFont="1" applyFill="1" applyBorder="1" applyAlignment="1" applyProtection="1">
      <alignment horizontal="center" vertical="center"/>
      <protection/>
    </xf>
    <xf numFmtId="172" fontId="28" fillId="6" borderId="48" xfId="0" applyNumberFormat="1" applyFont="1" applyFill="1" applyBorder="1" applyAlignment="1" applyProtection="1">
      <alignment horizontal="center" vertical="center"/>
      <protection/>
    </xf>
    <xf numFmtId="0" fontId="30" fillId="50" borderId="65" xfId="54" applyFont="1" applyFill="1" applyBorder="1" applyAlignment="1">
      <alignment horizontal="center" vertical="center"/>
      <protection/>
    </xf>
    <xf numFmtId="0" fontId="30" fillId="50" borderId="116" xfId="54" applyFont="1" applyFill="1" applyBorder="1" applyAlignment="1">
      <alignment horizontal="center" vertical="center"/>
      <protection/>
    </xf>
    <xf numFmtId="0" fontId="30" fillId="50" borderId="124" xfId="54" applyFont="1" applyFill="1" applyBorder="1" applyAlignment="1">
      <alignment horizontal="center" vertical="center"/>
      <protection/>
    </xf>
    <xf numFmtId="0" fontId="3" fillId="49" borderId="123" xfId="54" applyFont="1" applyFill="1" applyBorder="1" applyAlignment="1">
      <alignment horizontal="left" vertical="center"/>
      <protection/>
    </xf>
    <xf numFmtId="0" fontId="37" fillId="0" borderId="44" xfId="54" applyFont="1" applyBorder="1" applyAlignment="1">
      <alignment horizontal="center"/>
      <protection/>
    </xf>
    <xf numFmtId="0" fontId="37" fillId="0" borderId="39" xfId="54" applyFont="1" applyBorder="1" applyAlignment="1">
      <alignment horizontal="center"/>
      <protection/>
    </xf>
    <xf numFmtId="0" fontId="37" fillId="0" borderId="45" xfId="54" applyFont="1" applyBorder="1" applyAlignment="1">
      <alignment horizontal="center"/>
      <protection/>
    </xf>
    <xf numFmtId="0" fontId="38" fillId="34" borderId="43" xfId="54" applyFont="1" applyFill="1" applyBorder="1" applyAlignment="1">
      <alignment horizontal="center" vertical="center"/>
      <protection/>
    </xf>
    <xf numFmtId="0" fontId="40" fillId="34" borderId="43" xfId="54" applyFont="1" applyFill="1" applyBorder="1" applyAlignment="1">
      <alignment horizontal="center" vertical="center"/>
      <protection/>
    </xf>
    <xf numFmtId="0" fontId="39" fillId="0" borderId="94" xfId="54" applyFont="1" applyBorder="1" applyAlignment="1">
      <alignment horizontal="left" vertical="center"/>
      <protection/>
    </xf>
    <xf numFmtId="0" fontId="39" fillId="0" borderId="0" xfId="54" applyFont="1" applyBorder="1" applyAlignment="1">
      <alignment horizontal="left" vertical="center"/>
      <protection/>
    </xf>
    <xf numFmtId="0" fontId="39" fillId="0" borderId="123" xfId="54" applyFont="1" applyBorder="1" applyAlignment="1">
      <alignment horizontal="left" vertical="center"/>
      <protection/>
    </xf>
    <xf numFmtId="0" fontId="39" fillId="0" borderId="84" xfId="54" applyFont="1" applyBorder="1" applyAlignment="1">
      <alignment horizontal="left" vertical="center"/>
      <protection/>
    </xf>
    <xf numFmtId="0" fontId="39" fillId="0" borderId="46" xfId="54" applyFont="1" applyBorder="1" applyAlignment="1">
      <alignment horizontal="left" vertical="center"/>
      <protection/>
    </xf>
    <xf numFmtId="0" fontId="39" fillId="0" borderId="47" xfId="54" applyFont="1" applyBorder="1" applyAlignment="1">
      <alignment horizontal="left" vertical="center"/>
      <protection/>
    </xf>
    <xf numFmtId="0" fontId="34" fillId="0" borderId="43" xfId="54" applyFont="1" applyBorder="1" applyAlignment="1">
      <alignment horizontal="center" vertical="center"/>
      <protection/>
    </xf>
    <xf numFmtId="0" fontId="42" fillId="0" borderId="21" xfId="54" applyFont="1" applyBorder="1" applyAlignment="1">
      <alignment horizontal="left"/>
      <protection/>
    </xf>
    <xf numFmtId="0" fontId="32" fillId="0" borderId="42" xfId="54" applyFont="1" applyBorder="1" applyAlignment="1">
      <alignment horizontal="left"/>
      <protection/>
    </xf>
    <xf numFmtId="0" fontId="32" fillId="0" borderId="22" xfId="54" applyFont="1" applyBorder="1" applyAlignment="1">
      <alignment horizontal="left"/>
      <protection/>
    </xf>
    <xf numFmtId="0" fontId="32" fillId="0" borderId="29" xfId="54" applyFont="1" applyBorder="1" applyAlignment="1">
      <alignment horizontal="left"/>
      <protection/>
    </xf>
    <xf numFmtId="0" fontId="8" fillId="0" borderId="19" xfId="54" applyFont="1" applyBorder="1" applyAlignment="1">
      <alignment horizontal="center" vertical="center"/>
      <protection/>
    </xf>
    <xf numFmtId="0" fontId="8" fillId="0" borderId="22" xfId="54" applyFont="1" applyBorder="1" applyAlignment="1">
      <alignment horizontal="center" vertical="center"/>
      <protection/>
    </xf>
    <xf numFmtId="0" fontId="8" fillId="0" borderId="29" xfId="54" applyFont="1" applyBorder="1" applyAlignment="1">
      <alignment horizontal="center" vertical="center"/>
      <protection/>
    </xf>
    <xf numFmtId="0" fontId="19" fillId="0" borderId="42" xfId="54" applyFont="1" applyBorder="1" applyAlignment="1">
      <alignment horizontal="left"/>
      <protection/>
    </xf>
    <xf numFmtId="0" fontId="19" fillId="0" borderId="22" xfId="54" applyFont="1" applyBorder="1" applyAlignment="1">
      <alignment horizontal="left"/>
      <protection/>
    </xf>
    <xf numFmtId="0" fontId="19" fillId="0" borderId="29" xfId="54" applyFont="1" applyBorder="1" applyAlignment="1">
      <alignment horizontal="left"/>
      <protection/>
    </xf>
    <xf numFmtId="0" fontId="32" fillId="39" borderId="18" xfId="54" applyFont="1" applyFill="1" applyBorder="1" applyAlignment="1">
      <alignment horizontal="center" vertical="center"/>
      <protection/>
    </xf>
    <xf numFmtId="0" fontId="86" fillId="39" borderId="52" xfId="54" applyFont="1" applyFill="1" applyBorder="1" applyAlignment="1">
      <alignment horizontal="center" vertical="center" wrapText="1"/>
      <protection/>
    </xf>
    <xf numFmtId="0" fontId="86" fillId="39" borderId="28" xfId="54" applyFont="1" applyFill="1" applyBorder="1" applyAlignment="1">
      <alignment horizontal="center" vertical="center" wrapText="1"/>
      <protection/>
    </xf>
    <xf numFmtId="0" fontId="7" fillId="39" borderId="17" xfId="54" applyFont="1" applyFill="1" applyBorder="1" applyAlignment="1">
      <alignment horizontal="center" vertical="center" wrapText="1"/>
      <protection/>
    </xf>
    <xf numFmtId="0" fontId="7" fillId="39" borderId="15" xfId="54" applyFont="1" applyFill="1" applyBorder="1" applyAlignment="1">
      <alignment horizontal="center" vertical="center" wrapText="1"/>
      <protection/>
    </xf>
    <xf numFmtId="2" fontId="24" fillId="0" borderId="61" xfId="54" applyNumberFormat="1" applyFont="1" applyFill="1" applyBorder="1" applyAlignment="1">
      <alignment horizontal="center" vertical="center" wrapText="1"/>
      <protection/>
    </xf>
    <xf numFmtId="2" fontId="24" fillId="0" borderId="122" xfId="54" applyNumberFormat="1" applyFont="1" applyFill="1" applyBorder="1" applyAlignment="1">
      <alignment horizontal="center" vertical="center" wrapText="1"/>
      <protection/>
    </xf>
    <xf numFmtId="2" fontId="24" fillId="0" borderId="66" xfId="54" applyNumberFormat="1" applyFont="1" applyFill="1" applyBorder="1" applyAlignment="1">
      <alignment horizontal="center" vertical="center" wrapText="1"/>
      <protection/>
    </xf>
    <xf numFmtId="2" fontId="24" fillId="0" borderId="101" xfId="54" applyNumberFormat="1" applyFont="1" applyFill="1" applyBorder="1" applyAlignment="1">
      <alignment horizontal="center" vertical="center" wrapText="1"/>
      <protection/>
    </xf>
    <xf numFmtId="2" fontId="24" fillId="0" borderId="67" xfId="54" applyNumberFormat="1" applyFont="1" applyFill="1" applyBorder="1" applyAlignment="1">
      <alignment horizontal="center" vertical="center" wrapText="1"/>
      <protection/>
    </xf>
    <xf numFmtId="2" fontId="24" fillId="0" borderId="131" xfId="54" applyNumberFormat="1" applyFont="1" applyFill="1" applyBorder="1" applyAlignment="1">
      <alignment horizontal="center" vertical="center" wrapText="1"/>
      <protection/>
    </xf>
    <xf numFmtId="0" fontId="32" fillId="0" borderId="65" xfId="54" applyFont="1" applyBorder="1" applyAlignment="1">
      <alignment horizontal="left" vertical="top"/>
      <protection/>
    </xf>
    <xf numFmtId="0" fontId="32" fillId="0" borderId="117" xfId="54" applyFont="1" applyBorder="1" applyAlignment="1">
      <alignment horizontal="left" vertical="top"/>
      <protection/>
    </xf>
    <xf numFmtId="0" fontId="32" fillId="0" borderId="132" xfId="54" applyFont="1" applyBorder="1" applyAlignment="1">
      <alignment horizontal="left" vertical="top"/>
      <protection/>
    </xf>
    <xf numFmtId="0" fontId="32" fillId="0" borderId="133" xfId="54" applyFont="1" applyBorder="1" applyAlignment="1">
      <alignment horizontal="left" vertical="top"/>
      <protection/>
    </xf>
    <xf numFmtId="0" fontId="34" fillId="0" borderId="19" xfId="54" applyFont="1" applyFill="1" applyBorder="1" applyAlignment="1">
      <alignment horizontal="left"/>
      <protection/>
    </xf>
    <xf numFmtId="0" fontId="34" fillId="0" borderId="22" xfId="54" applyFont="1" applyFill="1" applyBorder="1" applyAlignment="1">
      <alignment horizontal="left"/>
      <protection/>
    </xf>
    <xf numFmtId="0" fontId="34" fillId="0" borderId="111" xfId="54" applyFont="1" applyFill="1" applyBorder="1" applyAlignment="1">
      <alignment horizontal="left"/>
      <protection/>
    </xf>
    <xf numFmtId="0" fontId="29" fillId="0" borderId="19" xfId="54" applyFont="1" applyBorder="1" applyAlignment="1">
      <alignment horizontal="center" vertical="center"/>
      <protection/>
    </xf>
    <xf numFmtId="0" fontId="29" fillId="0" borderId="22" xfId="54" applyFont="1" applyBorder="1" applyAlignment="1">
      <alignment horizontal="center" vertical="center"/>
      <protection/>
    </xf>
    <xf numFmtId="0" fontId="29" fillId="0" borderId="111" xfId="54" applyFont="1" applyBorder="1" applyAlignment="1">
      <alignment horizontal="center" vertical="center"/>
      <protection/>
    </xf>
    <xf numFmtId="0" fontId="32" fillId="34" borderId="134" xfId="54" applyFont="1" applyFill="1" applyBorder="1" applyAlignment="1">
      <alignment horizontal="left" vertical="top"/>
      <protection/>
    </xf>
    <xf numFmtId="0" fontId="32" fillId="34" borderId="118" xfId="54" applyFont="1" applyFill="1" applyBorder="1" applyAlignment="1">
      <alignment horizontal="left" vertical="top"/>
      <protection/>
    </xf>
    <xf numFmtId="0" fontId="32" fillId="34" borderId="119" xfId="54" applyFont="1" applyFill="1" applyBorder="1" applyAlignment="1">
      <alignment horizontal="left" vertical="top"/>
      <protection/>
    </xf>
    <xf numFmtId="0" fontId="41" fillId="0" borderId="84" xfId="54" applyFont="1" applyBorder="1" applyAlignment="1">
      <alignment horizontal="left" vertical="center"/>
      <protection/>
    </xf>
    <xf numFmtId="0" fontId="41" fillId="0" borderId="46" xfId="54" applyFont="1" applyBorder="1" applyAlignment="1">
      <alignment horizontal="left" vertical="center"/>
      <protection/>
    </xf>
    <xf numFmtId="0" fontId="41" fillId="0" borderId="47" xfId="54" applyFont="1" applyBorder="1" applyAlignment="1">
      <alignment horizontal="left" vertical="center"/>
      <protection/>
    </xf>
    <xf numFmtId="0" fontId="13" fillId="38" borderId="49" xfId="54" applyFont="1" applyFill="1" applyBorder="1" applyAlignment="1">
      <alignment horizontal="center" vertical="center"/>
      <protection/>
    </xf>
    <xf numFmtId="0" fontId="13" fillId="38" borderId="52" xfId="54" applyFont="1" applyFill="1" applyBorder="1" applyAlignment="1">
      <alignment horizontal="center" vertical="center"/>
      <protection/>
    </xf>
    <xf numFmtId="0" fontId="13" fillId="38" borderId="50" xfId="54" applyFont="1" applyFill="1" applyBorder="1" applyAlignment="1">
      <alignment horizontal="center" vertical="center"/>
      <protection/>
    </xf>
    <xf numFmtId="0" fontId="13" fillId="38" borderId="48" xfId="54" applyFont="1" applyFill="1" applyBorder="1" applyAlignment="1">
      <alignment horizontal="center" vertical="center"/>
      <protection/>
    </xf>
    <xf numFmtId="0" fontId="10" fillId="0" borderId="62" xfId="54" applyFont="1" applyBorder="1" applyAlignment="1">
      <alignment horizontal="center" vertical="center"/>
      <protection/>
    </xf>
    <xf numFmtId="0" fontId="10" fillId="0" borderId="64" xfId="54" applyFont="1" applyBorder="1" applyAlignment="1">
      <alignment horizontal="center" vertical="center"/>
      <protection/>
    </xf>
    <xf numFmtId="0" fontId="10" fillId="0" borderId="110" xfId="54" applyFont="1" applyBorder="1" applyAlignment="1">
      <alignment horizontal="center" vertical="center"/>
      <protection/>
    </xf>
    <xf numFmtId="0" fontId="3" fillId="0" borderId="27" xfId="54" applyFont="1" applyBorder="1" applyAlignment="1">
      <alignment horizontal="center"/>
      <protection/>
    </xf>
    <xf numFmtId="0" fontId="3" fillId="0" borderId="19" xfId="54" applyFont="1" applyBorder="1" applyAlignment="1">
      <alignment horizontal="center"/>
      <protection/>
    </xf>
    <xf numFmtId="0" fontId="3" fillId="0" borderId="22" xfId="54" applyFont="1" applyBorder="1" applyAlignment="1">
      <alignment horizontal="center"/>
      <protection/>
    </xf>
    <xf numFmtId="0" fontId="3" fillId="0" borderId="111" xfId="54" applyFont="1" applyBorder="1" applyAlignment="1">
      <alignment horizontal="center"/>
      <protection/>
    </xf>
    <xf numFmtId="0" fontId="3" fillId="34" borderId="44" xfId="54" applyFont="1" applyFill="1" applyBorder="1" applyAlignment="1">
      <alignment horizontal="left" vertical="center"/>
      <protection/>
    </xf>
    <xf numFmtId="0" fontId="3" fillId="34" borderId="39" xfId="54" applyFont="1" applyFill="1" applyBorder="1" applyAlignment="1">
      <alignment horizontal="left" vertical="center"/>
      <protection/>
    </xf>
    <xf numFmtId="17" fontId="10" fillId="34" borderId="44" xfId="54" applyNumberFormat="1" applyFont="1" applyFill="1" applyBorder="1" applyAlignment="1">
      <alignment horizontal="center" vertical="center"/>
      <protection/>
    </xf>
    <xf numFmtId="0" fontId="10" fillId="34" borderId="40" xfId="54" applyFont="1" applyFill="1" applyBorder="1" applyAlignment="1">
      <alignment horizontal="center" vertical="center"/>
      <protection/>
    </xf>
    <xf numFmtId="0" fontId="3" fillId="34" borderId="42" xfId="54" applyFont="1" applyFill="1" applyBorder="1" applyAlignment="1">
      <alignment horizontal="center" vertical="center"/>
      <protection/>
    </xf>
    <xf numFmtId="0" fontId="10" fillId="0" borderId="84" xfId="54" applyFont="1" applyBorder="1" applyAlignment="1">
      <alignment horizontal="center" vertical="center"/>
      <protection/>
    </xf>
    <xf numFmtId="0" fontId="3" fillId="0" borderId="21" xfId="54" applyFont="1" applyBorder="1" applyAlignment="1">
      <alignment horizontal="right"/>
      <protection/>
    </xf>
    <xf numFmtId="0" fontId="3" fillId="0" borderId="43" xfId="54" applyFont="1" applyBorder="1" applyAlignment="1">
      <alignment horizontal="right"/>
      <protection/>
    </xf>
    <xf numFmtId="0" fontId="51" fillId="0" borderId="21" xfId="54" applyFont="1" applyBorder="1" applyAlignment="1">
      <alignment horizontal="center" vertical="center"/>
      <protection/>
    </xf>
    <xf numFmtId="0" fontId="10" fillId="0" borderId="43" xfId="54" applyFont="1" applyBorder="1" applyAlignment="1">
      <alignment horizontal="center" vertical="center"/>
      <protection/>
    </xf>
    <xf numFmtId="0" fontId="9" fillId="33" borderId="19" xfId="54" applyFont="1" applyFill="1" applyBorder="1" applyAlignment="1">
      <alignment horizontal="center" vertical="center"/>
      <protection/>
    </xf>
    <xf numFmtId="0" fontId="9" fillId="33" borderId="22" xfId="54" applyFont="1" applyFill="1" applyBorder="1" applyAlignment="1">
      <alignment horizontal="center" vertical="center"/>
      <protection/>
    </xf>
    <xf numFmtId="0" fontId="9" fillId="33" borderId="111" xfId="54" applyFont="1" applyFill="1" applyBorder="1" applyAlignment="1">
      <alignment horizontal="center" vertical="center"/>
      <protection/>
    </xf>
    <xf numFmtId="0" fontId="3" fillId="33" borderId="42" xfId="54" applyFont="1" applyFill="1" applyBorder="1" applyAlignment="1">
      <alignment horizontal="center" vertical="center"/>
      <protection/>
    </xf>
    <xf numFmtId="0" fontId="3" fillId="33" borderId="22" xfId="54" applyFont="1" applyFill="1" applyBorder="1" applyAlignment="1">
      <alignment horizontal="center" vertical="center"/>
      <protection/>
    </xf>
    <xf numFmtId="0" fontId="3" fillId="33" borderId="29" xfId="54" applyFont="1" applyFill="1" applyBorder="1" applyAlignment="1">
      <alignment horizontal="center" vertical="center"/>
      <protection/>
    </xf>
    <xf numFmtId="3" fontId="57" fillId="33" borderId="19" xfId="54" applyNumberFormat="1" applyFont="1" applyFill="1" applyBorder="1" applyAlignment="1">
      <alignment horizontal="center" wrapText="1"/>
      <protection/>
    </xf>
    <xf numFmtId="3" fontId="57" fillId="33" borderId="22" xfId="54" applyNumberFormat="1" applyFont="1" applyFill="1" applyBorder="1" applyAlignment="1">
      <alignment horizontal="center" wrapText="1"/>
      <protection/>
    </xf>
    <xf numFmtId="0" fontId="3" fillId="33" borderId="19" xfId="54" applyFont="1" applyFill="1" applyBorder="1" applyAlignment="1">
      <alignment horizontal="center" vertical="center"/>
      <protection/>
    </xf>
    <xf numFmtId="0" fontId="9" fillId="0" borderId="46" xfId="54" applyFont="1" applyBorder="1" applyAlignment="1">
      <alignment horizontal="center" vertical="center"/>
      <protection/>
    </xf>
    <xf numFmtId="0" fontId="3" fillId="35" borderId="51" xfId="54" applyFont="1" applyFill="1" applyBorder="1" applyAlignment="1">
      <alignment horizontal="center" vertical="center"/>
      <protection/>
    </xf>
    <xf numFmtId="0" fontId="3" fillId="33" borderId="135" xfId="54" applyFont="1" applyFill="1" applyBorder="1" applyAlignment="1">
      <alignment horizontal="center" vertical="center" wrapText="1"/>
      <protection/>
    </xf>
    <xf numFmtId="0" fontId="3" fillId="33" borderId="136" xfId="54" applyFont="1" applyFill="1" applyBorder="1" applyAlignment="1">
      <alignment horizontal="center" vertical="center" wrapText="1"/>
      <protection/>
    </xf>
    <xf numFmtId="0" fontId="3" fillId="33" borderId="115" xfId="54" applyFont="1" applyFill="1" applyBorder="1" applyAlignment="1">
      <alignment horizontal="center" vertical="center" wrapText="1"/>
      <protection/>
    </xf>
    <xf numFmtId="0" fontId="3" fillId="33" borderId="116" xfId="54" applyFont="1" applyFill="1" applyBorder="1" applyAlignment="1">
      <alignment horizontal="center" vertical="center" wrapText="1"/>
      <protection/>
    </xf>
    <xf numFmtId="0" fontId="3" fillId="33" borderId="117" xfId="54" applyFont="1" applyFill="1" applyBorder="1" applyAlignment="1">
      <alignment horizontal="center" vertical="center" wrapText="1"/>
      <protection/>
    </xf>
    <xf numFmtId="0" fontId="3" fillId="33" borderId="18" xfId="54" applyFont="1" applyFill="1" applyBorder="1" applyAlignment="1">
      <alignment horizontal="center" vertical="center"/>
      <protection/>
    </xf>
    <xf numFmtId="0" fontId="3" fillId="33" borderId="100" xfId="54" applyFont="1" applyFill="1" applyBorder="1" applyAlignment="1">
      <alignment horizontal="center" vertical="center"/>
      <protection/>
    </xf>
    <xf numFmtId="0" fontId="3" fillId="33" borderId="115" xfId="54" applyFont="1" applyFill="1" applyBorder="1" applyAlignment="1">
      <alignment horizontal="center" vertical="center"/>
      <protection/>
    </xf>
    <xf numFmtId="0" fontId="3" fillId="33" borderId="117" xfId="54" applyFont="1" applyFill="1" applyBorder="1" applyAlignment="1">
      <alignment horizontal="center" vertical="center"/>
      <protection/>
    </xf>
    <xf numFmtId="178" fontId="54" fillId="0" borderId="115" xfId="54" applyNumberFormat="1" applyFont="1" applyFill="1" applyBorder="1" applyAlignment="1">
      <alignment horizontal="center" vertical="center"/>
      <protection/>
    </xf>
    <xf numFmtId="178" fontId="54" fillId="0" borderId="117" xfId="54" applyNumberFormat="1" applyFont="1" applyFill="1" applyBorder="1" applyAlignment="1">
      <alignment horizontal="center" vertical="center"/>
      <protection/>
    </xf>
    <xf numFmtId="172" fontId="54" fillId="0" borderId="115" xfId="54" applyNumberFormat="1" applyFont="1" applyBorder="1" applyAlignment="1" applyProtection="1">
      <alignment horizontal="center" vertical="center"/>
      <protection/>
    </xf>
    <xf numFmtId="172" fontId="54" fillId="0" borderId="117" xfId="54" applyNumberFormat="1" applyFont="1" applyBorder="1" applyAlignment="1" applyProtection="1">
      <alignment horizontal="center" vertical="center"/>
      <protection/>
    </xf>
    <xf numFmtId="172" fontId="54" fillId="0" borderId="116" xfId="54" applyNumberFormat="1" applyFont="1" applyBorder="1" applyAlignment="1" applyProtection="1">
      <alignment horizontal="center" vertical="center"/>
      <protection/>
    </xf>
    <xf numFmtId="172" fontId="54" fillId="0" borderId="12" xfId="54" applyNumberFormat="1" applyFont="1" applyBorder="1" applyAlignment="1" applyProtection="1">
      <alignment horizontal="center" vertical="center"/>
      <protection/>
    </xf>
    <xf numFmtId="172" fontId="54" fillId="0" borderId="11" xfId="54" applyNumberFormat="1" applyFont="1" applyBorder="1" applyAlignment="1" applyProtection="1">
      <alignment horizontal="center" vertical="center"/>
      <protection/>
    </xf>
    <xf numFmtId="172" fontId="54" fillId="0" borderId="18" xfId="54" applyNumberFormat="1" applyFont="1" applyBorder="1" applyAlignment="1" applyProtection="1">
      <alignment horizontal="center" vertical="center"/>
      <protection/>
    </xf>
    <xf numFmtId="172" fontId="54" fillId="0" borderId="100" xfId="54" applyNumberFormat="1" applyFont="1" applyBorder="1" applyAlignment="1" applyProtection="1">
      <alignment horizontal="center" vertical="center"/>
      <protection/>
    </xf>
    <xf numFmtId="172" fontId="54" fillId="0" borderId="124" xfId="54" applyNumberFormat="1" applyFont="1" applyBorder="1" applyAlignment="1" applyProtection="1">
      <alignment horizontal="center" vertical="center"/>
      <protection/>
    </xf>
    <xf numFmtId="172" fontId="3" fillId="0" borderId="135" xfId="54" applyNumberFormat="1" applyFont="1" applyBorder="1" applyAlignment="1" applyProtection="1">
      <alignment horizontal="left" vertical="top"/>
      <protection/>
    </xf>
    <xf numFmtId="172" fontId="3" fillId="0" borderId="137" xfId="54" applyNumberFormat="1" applyFont="1" applyBorder="1" applyAlignment="1" applyProtection="1">
      <alignment horizontal="left" vertical="top"/>
      <protection/>
    </xf>
    <xf numFmtId="172" fontId="3" fillId="0" borderId="138" xfId="54" applyNumberFormat="1" applyFont="1" applyBorder="1" applyAlignment="1" applyProtection="1">
      <alignment horizontal="left" vertical="top"/>
      <protection/>
    </xf>
    <xf numFmtId="172" fontId="3" fillId="0" borderId="139" xfId="54" applyNumberFormat="1" applyFont="1" applyBorder="1" applyAlignment="1" applyProtection="1">
      <alignment horizontal="left" vertical="top"/>
      <protection/>
    </xf>
    <xf numFmtId="0" fontId="32" fillId="0" borderId="34" xfId="54" applyFont="1" applyBorder="1" applyAlignment="1">
      <alignment horizontal="left" vertical="top"/>
      <protection/>
    </xf>
    <xf numFmtId="0" fontId="32" fillId="0" borderId="140" xfId="54" applyFont="1" applyBorder="1" applyAlignment="1">
      <alignment horizontal="left" vertical="top"/>
      <protection/>
    </xf>
    <xf numFmtId="0" fontId="29" fillId="0" borderId="29" xfId="54" applyFont="1" applyBorder="1" applyAlignment="1">
      <alignment horizontal="center" vertical="center"/>
      <protection/>
    </xf>
    <xf numFmtId="0" fontId="32" fillId="0" borderId="99" xfId="54" applyFont="1" applyBorder="1" applyAlignment="1">
      <alignment horizontal="left" vertical="top"/>
      <protection/>
    </xf>
    <xf numFmtId="0" fontId="32" fillId="0" borderId="72" xfId="54" applyFont="1" applyBorder="1" applyAlignment="1">
      <alignment horizontal="left" vertical="top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1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rgb="FFFF0000"/>
        </patternFill>
      </fill>
    </dxf>
    <dxf>
      <font>
        <name val="Cambria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rgb="FFFF0000"/>
      </font>
      <fill>
        <patternFill>
          <bgColor rgb="FF00B0F0"/>
        </patternFill>
      </fill>
      <border>
        <left style="thin">
          <color rgb="FF002060"/>
        </left>
        <right style="thin">
          <color rgb="FF002060"/>
        </right>
        <top style="thin">
          <color rgb="FF002060"/>
        </top>
        <bottom style="thin">
          <color rgb="FF002060"/>
        </bottom>
      </border>
    </dxf>
    <dxf>
      <font>
        <b/>
        <i val="0"/>
        <color auto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247650</xdr:rowOff>
    </xdr:from>
    <xdr:to>
      <xdr:col>1</xdr:col>
      <xdr:colOff>581025</xdr:colOff>
      <xdr:row>0</xdr:row>
      <xdr:rowOff>561975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47650"/>
          <a:ext cx="1771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85725</xdr:rowOff>
    </xdr:from>
    <xdr:to>
      <xdr:col>1</xdr:col>
      <xdr:colOff>371475</xdr:colOff>
      <xdr:row>0</xdr:row>
      <xdr:rowOff>666750</xdr:rowOff>
    </xdr:to>
    <xdr:pic>
      <xdr:nvPicPr>
        <xdr:cNvPr id="1" name="Imagen 1" descr="LogoARSAT"/>
        <xdr:cNvPicPr preferRelativeResize="1">
          <a:picLocks noChangeAspect="1"/>
        </xdr:cNvPicPr>
      </xdr:nvPicPr>
      <xdr:blipFill>
        <a:blip r:embed="rId1"/>
        <a:srcRect t="-5368"/>
        <a:stretch>
          <a:fillRect/>
        </a:stretch>
      </xdr:blipFill>
      <xdr:spPr>
        <a:xfrm>
          <a:off x="19050" y="85725"/>
          <a:ext cx="1019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257175</xdr:rowOff>
    </xdr:from>
    <xdr:to>
      <xdr:col>2</xdr:col>
      <xdr:colOff>247650</xdr:colOff>
      <xdr:row>0</xdr:row>
      <xdr:rowOff>561975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57175"/>
          <a:ext cx="1771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304800</xdr:rowOff>
    </xdr:from>
    <xdr:to>
      <xdr:col>2</xdr:col>
      <xdr:colOff>190500</xdr:colOff>
      <xdr:row>0</xdr:row>
      <xdr:rowOff>609600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04800"/>
          <a:ext cx="1781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361950</xdr:rowOff>
    </xdr:from>
    <xdr:to>
      <xdr:col>2</xdr:col>
      <xdr:colOff>238125</xdr:colOff>
      <xdr:row>0</xdr:row>
      <xdr:rowOff>676275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61950"/>
          <a:ext cx="1781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304800</xdr:rowOff>
    </xdr:from>
    <xdr:to>
      <xdr:col>2</xdr:col>
      <xdr:colOff>361950</xdr:colOff>
      <xdr:row>0</xdr:row>
      <xdr:rowOff>609600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04800"/>
          <a:ext cx="1771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333375</xdr:rowOff>
    </xdr:from>
    <xdr:to>
      <xdr:col>1</xdr:col>
      <xdr:colOff>828675</xdr:colOff>
      <xdr:row>0</xdr:row>
      <xdr:rowOff>647700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1771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104775</xdr:rowOff>
    </xdr:from>
    <xdr:to>
      <xdr:col>2</xdr:col>
      <xdr:colOff>133350</xdr:colOff>
      <xdr:row>0</xdr:row>
      <xdr:rowOff>419100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04775"/>
          <a:ext cx="1771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2</xdr:col>
      <xdr:colOff>85725</xdr:colOff>
      <xdr:row>0</xdr:row>
      <xdr:rowOff>466725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743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142875</xdr:rowOff>
    </xdr:from>
    <xdr:to>
      <xdr:col>2</xdr:col>
      <xdr:colOff>95250</xdr:colOff>
      <xdr:row>0</xdr:row>
      <xdr:rowOff>685800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42875"/>
          <a:ext cx="1981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aniel%20puccio\AppData\Local\Microsoft\Windows\Temporary%20Internet%20Files\Content.IE5\F52MGQK5\Mediciones_&#195;&#179;pticas_arsat%20(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jandro\AppData\Local\Microsoft\Windows\Temporary%20Internet%20Files\Content.IE5\HDYRYLPY\Mediciones_&#195;&#179;pticas_arsat%20F.QUEMADO-%20CAFAY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ejandro\AppData\Local\Microsoft\Windows\Temporary%20Internet%20Files\Content.IE5\IWIXISVT\Libro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SPLIEGUE%20REFEFO\DESPLIEGUE%20DE%20FIBRA%20OPTICA\OBRAS\TRONCALES\NEA%20NORTE\1%20TRAN%20PERICO-SAN%20PEDRO\DOCUMENTACI&#211;N%20DE%20OBRA\PLANILLA%20DE%20MEDICIONES%20OPTICAS\B1%20y%20B2%20-%20San%20Pedro%20-%20San%20Juancito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provitina\AppData\Local\Microsoft\Windows\INetCache\Content.Outlook\U70GKSPP\Mediciones%20&#243;pticas%20ars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SAT Registro Med FO"/>
      <sheetName val="AT. EMPALMES fibras 9 a 16"/>
      <sheetName val="AT. EMPALMES fibras 17 a 24"/>
      <sheetName val="AT. EMPALMES fibras 25 a 32"/>
      <sheetName val="AT. EMPALMES fibras 33 a 40"/>
      <sheetName val="AT. EMPALMES fibras 41 a 48"/>
      <sheetName val="HERMETICIDAD"/>
      <sheetName val="MARKERS"/>
      <sheetName val="CONECTORES ÓPTICOS"/>
      <sheetName val="CD"/>
      <sheetName val="PMD"/>
      <sheetName val="PW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SAT Registro Med FO"/>
      <sheetName val="AT. EMPALMES fibras 1 a 8"/>
      <sheetName val="AT. EMPALMES fibras 9 a 16"/>
      <sheetName val="AT. EMPALMES fibras 17 a 24"/>
      <sheetName val="AT. EMPALMES fibras 25 a 32"/>
      <sheetName val="AT. EMPALMES fibras 33 a 40"/>
      <sheetName val="AT. EMPALMES fibras 41 a 48"/>
      <sheetName val="HERMETICIDAD"/>
      <sheetName val="MARKERS"/>
      <sheetName val="CONECTORES ÓPTICOS"/>
      <sheetName val="CD"/>
      <sheetName val="PMD"/>
      <sheetName val="PW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ERMETICIDAD (2)"/>
      <sheetName val="HERMETICIDAD"/>
      <sheetName val="MARKERS (2)"/>
      <sheetName val="MARKERS"/>
    </sheetNames>
    <sheetDataSet>
      <sheetData sheetId="2">
        <row r="8">
          <cell r="J8" t="str">
            <v>FTQ - SCRL SUR</v>
          </cell>
        </row>
        <row r="9">
          <cell r="J9" t="str">
            <v>FTQ - CFY / CFY - MLN</v>
          </cell>
        </row>
        <row r="10">
          <cell r="J10" t="str">
            <v>ARSAT NOA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SAT Registro Med FO"/>
      <sheetName val="AT. EMPALMES fibras 1 a 8"/>
      <sheetName val="AT. EMPALMES fibras 9 a 16"/>
      <sheetName val="AT. EMPALMES fibras 17 a 24"/>
      <sheetName val="AT. EMPALMES fibras 25 a 32"/>
      <sheetName val="AT. EMPALMES fibras 33 a 40"/>
      <sheetName val="AT. EMPALMES fibras 41 a 48"/>
      <sheetName val="HERMETICIDAD"/>
      <sheetName val="MARKERS"/>
      <sheetName val="CONECTORES ÓPTICOS (A)"/>
      <sheetName val="CONECTORES ÓPTICOS (B)"/>
      <sheetName val="CD"/>
      <sheetName val="PMD"/>
      <sheetName val="PWR"/>
      <sheetName val="Hoja1"/>
    </sheetNames>
    <sheetDataSet>
      <sheetData sheetId="0">
        <row r="21">
          <cell r="C21" t="str">
            <v>G 652 D</v>
          </cell>
        </row>
        <row r="22">
          <cell r="C22" t="str">
            <v>SAN PEDRO</v>
          </cell>
        </row>
        <row r="26">
          <cell r="C26" t="str">
            <v>F.O. 48 P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SAT Registro Med FO"/>
      <sheetName val="AT. EMPALMES fibras 1 a 8"/>
      <sheetName val="AT. EMPALMES fibras 9 a 16"/>
      <sheetName val="AT. EMPALMES fibras 17 a 24"/>
      <sheetName val="AT. EMPALMES fibras 25 a 32"/>
      <sheetName val="AT. EMPALMES fibras 33 a 40"/>
      <sheetName val="AT. EMPALMES fibras 41 a 48"/>
      <sheetName val="HERMETICIDAD"/>
      <sheetName val="MARKERS"/>
      <sheetName val="CONECTORES ÓPTICOS"/>
      <sheetName val="CD"/>
      <sheetName val="PMD"/>
      <sheetName val="PW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G11" sqref="G11"/>
    </sheetView>
  </sheetViews>
  <sheetFormatPr defaultColWidth="11.5546875" defaultRowHeight="15"/>
  <cols>
    <col min="1" max="1" width="15.21484375" style="57" customWidth="1"/>
    <col min="2" max="2" width="26.21484375" style="57" customWidth="1"/>
    <col min="3" max="3" width="39.6640625" style="57" customWidth="1"/>
    <col min="4" max="4" width="25.4453125" style="98" customWidth="1"/>
    <col min="5" max="5" width="9.77734375" style="57" customWidth="1"/>
    <col min="6" max="16384" width="11.5546875" style="57" customWidth="1"/>
  </cols>
  <sheetData>
    <row r="1" spans="1:5" ht="74.25" customHeight="1" thickBot="1" thickTop="1">
      <c r="A1" s="53"/>
      <c r="B1" s="54"/>
      <c r="C1" s="55"/>
      <c r="D1" s="55"/>
      <c r="E1" s="56"/>
    </row>
    <row r="2" spans="1:5" ht="23.25" customHeight="1">
      <c r="A2" s="420" t="s">
        <v>48</v>
      </c>
      <c r="B2" s="421"/>
      <c r="C2" s="421"/>
      <c r="D2" s="421"/>
      <c r="E2" s="422"/>
    </row>
    <row r="3" spans="1:5" ht="18" customHeight="1" thickBot="1">
      <c r="A3" s="423"/>
      <c r="B3" s="424"/>
      <c r="C3" s="424"/>
      <c r="D3" s="424"/>
      <c r="E3" s="425"/>
    </row>
    <row r="4" spans="1:5" ht="26.25">
      <c r="A4" s="58"/>
      <c r="B4" s="426" t="s">
        <v>74</v>
      </c>
      <c r="C4" s="426"/>
      <c r="D4" s="426"/>
      <c r="E4" s="59"/>
    </row>
    <row r="5" spans="1:5" ht="26.25">
      <c r="A5" s="58"/>
      <c r="B5" s="60"/>
      <c r="C5" s="60"/>
      <c r="D5" s="60"/>
      <c r="E5" s="59"/>
    </row>
    <row r="6" spans="1:5" ht="23.25">
      <c r="A6" s="61"/>
      <c r="B6" s="62" t="s">
        <v>75</v>
      </c>
      <c r="C6" s="60"/>
      <c r="D6" s="60"/>
      <c r="E6" s="59"/>
    </row>
    <row r="7" spans="1:5" ht="13.5" customHeight="1">
      <c r="A7" s="61"/>
      <c r="B7" s="63"/>
      <c r="C7" s="60"/>
      <c r="D7" s="60"/>
      <c r="E7" s="59"/>
    </row>
    <row r="8" spans="1:6" ht="18">
      <c r="A8" s="64"/>
      <c r="B8" s="427"/>
      <c r="C8" s="427"/>
      <c r="D8" s="427"/>
      <c r="E8" s="65"/>
      <c r="F8" s="66"/>
    </row>
    <row r="9" spans="1:6" ht="18">
      <c r="A9" s="64"/>
      <c r="B9" s="427"/>
      <c r="C9" s="427"/>
      <c r="D9" s="427"/>
      <c r="E9" s="65"/>
      <c r="F9" s="66"/>
    </row>
    <row r="10" spans="1:6" ht="18">
      <c r="A10" s="64"/>
      <c r="B10" s="427"/>
      <c r="C10" s="427"/>
      <c r="D10" s="427"/>
      <c r="E10" s="65"/>
      <c r="F10" s="66"/>
    </row>
    <row r="11" spans="1:6" ht="18">
      <c r="A11" s="64"/>
      <c r="B11" s="427"/>
      <c r="C11" s="427"/>
      <c r="D11" s="427"/>
      <c r="E11" s="65"/>
      <c r="F11" s="66"/>
    </row>
    <row r="12" spans="1:6" ht="18">
      <c r="A12" s="64"/>
      <c r="B12" s="427"/>
      <c r="C12" s="427"/>
      <c r="D12" s="427"/>
      <c r="E12" s="65"/>
      <c r="F12" s="66"/>
    </row>
    <row r="13" spans="1:6" ht="18">
      <c r="A13" s="64"/>
      <c r="B13" s="427"/>
      <c r="C13" s="427"/>
      <c r="D13" s="427"/>
      <c r="E13" s="65"/>
      <c r="F13" s="66"/>
    </row>
    <row r="14" spans="1:5" ht="18">
      <c r="A14" s="64"/>
      <c r="B14" s="427" t="s">
        <v>76</v>
      </c>
      <c r="C14" s="427"/>
      <c r="D14" s="67"/>
      <c r="E14" s="68"/>
    </row>
    <row r="15" spans="1:5" ht="18">
      <c r="A15" s="64"/>
      <c r="B15" s="427" t="s">
        <v>77</v>
      </c>
      <c r="C15" s="427"/>
      <c r="D15" s="67"/>
      <c r="E15" s="65"/>
    </row>
    <row r="16" spans="1:5" ht="18">
      <c r="A16" s="64"/>
      <c r="B16" s="427" t="s">
        <v>78</v>
      </c>
      <c r="C16" s="427"/>
      <c r="D16" s="67"/>
      <c r="E16" s="65"/>
    </row>
    <row r="17" spans="1:5" ht="18">
      <c r="A17" s="64"/>
      <c r="B17" s="427" t="s">
        <v>79</v>
      </c>
      <c r="C17" s="427"/>
      <c r="D17" s="69"/>
      <c r="E17" s="68"/>
    </row>
    <row r="18" spans="1:5" ht="18" customHeight="1">
      <c r="A18" s="64"/>
      <c r="B18" s="427" t="s">
        <v>80</v>
      </c>
      <c r="C18" s="427"/>
      <c r="D18" s="70"/>
      <c r="E18" s="71"/>
    </row>
    <row r="19" spans="1:5" ht="19.5" customHeight="1">
      <c r="A19" s="64"/>
      <c r="B19" s="427" t="s">
        <v>81</v>
      </c>
      <c r="C19" s="427"/>
      <c r="D19" s="60"/>
      <c r="E19" s="59"/>
    </row>
    <row r="20" spans="1:5" ht="19.5" customHeight="1">
      <c r="A20" s="64"/>
      <c r="B20" s="72"/>
      <c r="C20" s="72"/>
      <c r="D20" s="60"/>
      <c r="E20" s="59"/>
    </row>
    <row r="21" spans="1:5" ht="22.5" customHeight="1">
      <c r="A21" s="64"/>
      <c r="B21" s="73" t="s">
        <v>82</v>
      </c>
      <c r="C21" s="74" t="s">
        <v>83</v>
      </c>
      <c r="D21" s="75"/>
      <c r="E21" s="59"/>
    </row>
    <row r="22" spans="1:5" ht="21" customHeight="1">
      <c r="A22" s="64"/>
      <c r="B22" s="76" t="s">
        <v>84</v>
      </c>
      <c r="C22" s="74"/>
      <c r="D22" s="75"/>
      <c r="E22" s="59"/>
    </row>
    <row r="23" spans="1:5" ht="22.5" customHeight="1">
      <c r="A23" s="64"/>
      <c r="B23" s="76" t="s">
        <v>85</v>
      </c>
      <c r="C23" s="74"/>
      <c r="D23" s="75"/>
      <c r="E23" s="59"/>
    </row>
    <row r="24" spans="1:5" ht="21" customHeight="1">
      <c r="A24" s="64"/>
      <c r="B24" s="76" t="s">
        <v>86</v>
      </c>
      <c r="C24" s="77"/>
      <c r="D24" s="75"/>
      <c r="E24" s="59"/>
    </row>
    <row r="25" spans="1:5" ht="20.25" customHeight="1">
      <c r="A25" s="64"/>
      <c r="B25" s="76" t="s">
        <v>87</v>
      </c>
      <c r="C25" s="77"/>
      <c r="D25" s="75"/>
      <c r="E25" s="59"/>
    </row>
    <row r="26" spans="1:5" ht="20.25" customHeight="1">
      <c r="A26" s="64"/>
      <c r="B26" s="76" t="s">
        <v>88</v>
      </c>
      <c r="C26" s="74"/>
      <c r="D26" s="75"/>
      <c r="E26" s="59"/>
    </row>
    <row r="27" spans="1:5" ht="20.25" customHeight="1">
      <c r="A27" s="64"/>
      <c r="B27" s="78" t="s">
        <v>90</v>
      </c>
      <c r="C27" s="74"/>
      <c r="D27" s="75"/>
      <c r="E27" s="59"/>
    </row>
    <row r="28" spans="1:5" ht="18.75" customHeight="1">
      <c r="A28" s="64"/>
      <c r="B28" s="78" t="s">
        <v>91</v>
      </c>
      <c r="C28" s="74"/>
      <c r="D28" s="75"/>
      <c r="E28" s="59"/>
    </row>
    <row r="29" spans="1:5" ht="18" customHeight="1">
      <c r="A29" s="64"/>
      <c r="B29" s="78" t="s">
        <v>92</v>
      </c>
      <c r="C29" s="74"/>
      <c r="D29" s="75"/>
      <c r="E29" s="59"/>
    </row>
    <row r="30" spans="1:5" ht="21" customHeight="1">
      <c r="A30" s="64"/>
      <c r="B30" s="78" t="s">
        <v>92</v>
      </c>
      <c r="C30" s="74"/>
      <c r="D30" s="75"/>
      <c r="E30" s="59"/>
    </row>
    <row r="31" spans="1:5" ht="20.25" customHeight="1">
      <c r="A31" s="64"/>
      <c r="B31" s="76" t="s">
        <v>93</v>
      </c>
      <c r="C31" s="74"/>
      <c r="D31" s="75"/>
      <c r="E31" s="59"/>
    </row>
    <row r="32" spans="1:5" ht="21" customHeight="1">
      <c r="A32" s="64"/>
      <c r="B32" s="76" t="s">
        <v>94</v>
      </c>
      <c r="C32" s="79"/>
      <c r="D32" s="75"/>
      <c r="E32" s="59"/>
    </row>
    <row r="33" spans="1:5" ht="19.5" customHeight="1">
      <c r="A33" s="64"/>
      <c r="B33" s="76" t="s">
        <v>95</v>
      </c>
      <c r="C33" s="74"/>
      <c r="D33" s="75"/>
      <c r="E33" s="59"/>
    </row>
    <row r="34" spans="1:5" ht="17.25" customHeight="1">
      <c r="A34" s="64"/>
      <c r="B34" s="76" t="s">
        <v>96</v>
      </c>
      <c r="C34" s="74"/>
      <c r="D34" s="75"/>
      <c r="E34" s="59"/>
    </row>
    <row r="35" spans="1:5" ht="18" customHeight="1">
      <c r="A35" s="64"/>
      <c r="B35" s="76" t="s">
        <v>97</v>
      </c>
      <c r="C35" s="77"/>
      <c r="D35" s="75"/>
      <c r="E35" s="59"/>
    </row>
    <row r="36" spans="1:5" ht="18" customHeight="1">
      <c r="A36" s="64"/>
      <c r="B36" s="76" t="s">
        <v>98</v>
      </c>
      <c r="C36" s="74"/>
      <c r="D36" s="75"/>
      <c r="E36" s="59"/>
    </row>
    <row r="37" spans="1:5" ht="16.5" thickBot="1">
      <c r="A37" s="64"/>
      <c r="B37" s="60"/>
      <c r="C37" s="80" t="s">
        <v>99</v>
      </c>
      <c r="D37" s="60"/>
      <c r="E37" s="59"/>
    </row>
    <row r="38" spans="1:5" ht="16.5" thickBot="1" thickTop="1">
      <c r="A38" s="64"/>
      <c r="B38" s="81" t="s">
        <v>100</v>
      </c>
      <c r="C38" s="81" t="s">
        <v>101</v>
      </c>
      <c r="D38" s="81" t="s">
        <v>102</v>
      </c>
      <c r="E38" s="59"/>
    </row>
    <row r="39" spans="1:5" ht="15.75" thickTop="1">
      <c r="A39" s="64"/>
      <c r="B39" s="82" t="s">
        <v>103</v>
      </c>
      <c r="C39" s="83"/>
      <c r="D39" s="82"/>
      <c r="E39" s="59"/>
    </row>
    <row r="40" spans="1:5" ht="15">
      <c r="A40" s="64"/>
      <c r="B40" s="84" t="s">
        <v>104</v>
      </c>
      <c r="C40" s="85"/>
      <c r="D40" s="86"/>
      <c r="E40" s="59"/>
    </row>
    <row r="41" spans="1:5" ht="15">
      <c r="A41" s="64"/>
      <c r="B41" s="84" t="s">
        <v>105</v>
      </c>
      <c r="C41" s="85"/>
      <c r="D41" s="86"/>
      <c r="E41" s="59"/>
    </row>
    <row r="42" spans="1:5" ht="15">
      <c r="A42" s="64"/>
      <c r="B42" s="84" t="s">
        <v>106</v>
      </c>
      <c r="C42" s="85"/>
      <c r="D42" s="86"/>
      <c r="E42" s="59"/>
    </row>
    <row r="43" spans="1:5" ht="15">
      <c r="A43" s="64"/>
      <c r="B43" s="84" t="s">
        <v>180</v>
      </c>
      <c r="C43" s="85"/>
      <c r="D43" s="86"/>
      <c r="E43" s="59"/>
    </row>
    <row r="44" spans="1:5" ht="15.75" thickBot="1">
      <c r="A44" s="64"/>
      <c r="B44" s="87" t="s">
        <v>182</v>
      </c>
      <c r="C44" s="88"/>
      <c r="D44" s="89"/>
      <c r="E44" s="59"/>
    </row>
    <row r="45" spans="1:5" ht="15.75" thickTop="1">
      <c r="A45" s="64"/>
      <c r="B45" s="90"/>
      <c r="C45" s="60"/>
      <c r="D45" s="91"/>
      <c r="E45" s="59"/>
    </row>
    <row r="46" spans="1:5" ht="15">
      <c r="A46" s="64"/>
      <c r="B46" s="90"/>
      <c r="C46" s="60"/>
      <c r="D46" s="91"/>
      <c r="E46" s="59"/>
    </row>
    <row r="47" spans="1:5" ht="79.5" customHeight="1" thickBot="1">
      <c r="A47" s="92"/>
      <c r="B47" s="93" t="s">
        <v>107</v>
      </c>
      <c r="C47" s="94"/>
      <c r="D47" s="93" t="s">
        <v>108</v>
      </c>
      <c r="E47" s="95"/>
    </row>
    <row r="48" spans="2:4" ht="15.75" thickTop="1">
      <c r="B48" s="96"/>
      <c r="D48" s="97"/>
    </row>
  </sheetData>
  <sheetProtection/>
  <mergeCells count="14">
    <mergeCell ref="B18:C18"/>
    <mergeCell ref="B19:C19"/>
    <mergeCell ref="B12:D12"/>
    <mergeCell ref="B13:D13"/>
    <mergeCell ref="B14:C14"/>
    <mergeCell ref="B15:C15"/>
    <mergeCell ref="B16:C16"/>
    <mergeCell ref="B17:C17"/>
    <mergeCell ref="A2:E3"/>
    <mergeCell ref="B4:D4"/>
    <mergeCell ref="B8:D8"/>
    <mergeCell ref="B9:D9"/>
    <mergeCell ref="B10:D10"/>
    <mergeCell ref="B11:D11"/>
  </mergeCells>
  <hyperlinks>
    <hyperlink ref="B14" location="HERMETICIDAD!A1" display="HERMETICIDAD de CAJA de EMPALME"/>
    <hyperlink ref="B16" location="'CONECTORES ÓPTICOS'!A1" display="CONECTORES OPTICOS, PERDIDA DE INSERCION y RETORNO"/>
    <hyperlink ref="B17" location="CD!A1" display="DISPERSIÓN CROMÁTICA (CD)"/>
    <hyperlink ref="B18" location="PMD!A1" display="DISPERSIÓN POR EL MODO DE POLARIZACION (PMD)"/>
    <hyperlink ref="B15:C15" location="MARKERS!A1" display="LOCALIZADOR DE MARKERS"/>
    <hyperlink ref="B19:C19" location="PWR!A1" display="POTENCIA OPTICA"/>
  </hyperlinks>
  <printOptions horizontalCentered="1" verticalCentered="1"/>
  <pageMargins left="0.2362204724409449" right="0.2362204724409449" top="0.3937007874015748" bottom="0.3937007874015748" header="0.1968503937007874" footer="0.1968503937007874"/>
  <pageSetup horizontalDpi="600" verticalDpi="600" orientation="portrait" paperSize="9" scale="70" r:id="rId2"/>
  <headerFooter alignWithMargins="0">
    <oddHeader>&amp;RREFEFO (GTT)</oddHeader>
    <oddFooter>&amp;C&amp;F  &amp;A&amp;R&amp;P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9"/>
  <sheetViews>
    <sheetView showGridLines="0" zoomScalePageLayoutView="0" workbookViewId="0" topLeftCell="A1">
      <selection activeCell="I20" sqref="I20"/>
    </sheetView>
  </sheetViews>
  <sheetFormatPr defaultColWidth="9.77734375" defaultRowHeight="15"/>
  <cols>
    <col min="1" max="1" width="7.77734375" style="108" customWidth="1"/>
    <col min="2" max="2" width="12.77734375" style="108" customWidth="1"/>
    <col min="3" max="3" width="9.21484375" style="108" customWidth="1"/>
    <col min="4" max="4" width="12.77734375" style="108" customWidth="1"/>
    <col min="5" max="5" width="9.6640625" style="108" customWidth="1"/>
    <col min="6" max="6" width="7.10546875" style="108" customWidth="1"/>
    <col min="7" max="7" width="10.21484375" style="108" customWidth="1"/>
    <col min="8" max="8" width="13.4453125" style="181" customWidth="1"/>
    <col min="9" max="9" width="15.4453125" style="108" customWidth="1"/>
    <col min="10" max="16384" width="9.77734375" style="108" customWidth="1"/>
  </cols>
  <sheetData>
    <row r="1" spans="1:9" ht="54" customHeight="1" thickBot="1" thickTop="1">
      <c r="A1" s="53"/>
      <c r="B1" s="54"/>
      <c r="C1" s="54"/>
      <c r="D1" s="54"/>
      <c r="E1" s="54"/>
      <c r="F1" s="105"/>
      <c r="G1" s="105"/>
      <c r="H1" s="106"/>
      <c r="I1" s="107"/>
    </row>
    <row r="2" spans="1:9" ht="38.25" customHeight="1" thickBot="1">
      <c r="A2" s="639" t="s">
        <v>48</v>
      </c>
      <c r="B2" s="640"/>
      <c r="C2" s="640"/>
      <c r="D2" s="640"/>
      <c r="E2" s="640"/>
      <c r="F2" s="640"/>
      <c r="G2" s="640"/>
      <c r="H2" s="640"/>
      <c r="I2" s="641"/>
    </row>
    <row r="3" spans="1:9" ht="18">
      <c r="A3" s="109"/>
      <c r="B3" s="110"/>
      <c r="C3" s="110"/>
      <c r="D3" s="110"/>
      <c r="E3" s="110"/>
      <c r="F3" s="111"/>
      <c r="G3" s="111"/>
      <c r="H3" s="358" t="s">
        <v>46</v>
      </c>
      <c r="I3" s="359">
        <v>1</v>
      </c>
    </row>
    <row r="4" spans="1:9" ht="18">
      <c r="A4" s="109"/>
      <c r="B4" s="110"/>
      <c r="C4" s="110"/>
      <c r="D4" s="110"/>
      <c r="E4" s="110"/>
      <c r="F4" s="111"/>
      <c r="G4" s="111"/>
      <c r="H4" s="360" t="s">
        <v>42</v>
      </c>
      <c r="I4" s="361"/>
    </row>
    <row r="5" spans="1:9" ht="3.75" customHeight="1">
      <c r="A5" s="112"/>
      <c r="B5" s="111"/>
      <c r="C5" s="111"/>
      <c r="D5" s="111"/>
      <c r="E5" s="111"/>
      <c r="F5" s="113"/>
      <c r="G5" s="113"/>
      <c r="H5" s="114"/>
      <c r="I5" s="115"/>
    </row>
    <row r="6" spans="1:9" ht="15.75" customHeight="1">
      <c r="A6" s="116" t="s">
        <v>47</v>
      </c>
      <c r="B6" s="117"/>
      <c r="C6" s="117"/>
      <c r="D6" s="117"/>
      <c r="E6" s="117"/>
      <c r="F6" s="117"/>
      <c r="G6" s="117"/>
      <c r="H6" s="118"/>
      <c r="I6" s="119"/>
    </row>
    <row r="7" spans="1:9" ht="15.75" customHeight="1">
      <c r="A7" s="120" t="s">
        <v>45</v>
      </c>
      <c r="B7" s="121"/>
      <c r="C7" s="553" t="s">
        <v>79</v>
      </c>
      <c r="D7" s="553"/>
      <c r="E7" s="553"/>
      <c r="F7" s="553"/>
      <c r="G7" s="342" t="s">
        <v>43</v>
      </c>
      <c r="H7" s="122"/>
      <c r="I7" s="115"/>
    </row>
    <row r="8" spans="1:9" ht="15.75" customHeight="1">
      <c r="A8" s="123"/>
      <c r="B8" s="111"/>
      <c r="C8" s="111"/>
      <c r="D8" s="124"/>
      <c r="E8" s="113"/>
      <c r="F8" s="643" t="s">
        <v>29</v>
      </c>
      <c r="G8" s="644"/>
      <c r="H8" s="645"/>
      <c r="I8" s="646" t="s">
        <v>137</v>
      </c>
    </row>
    <row r="9" spans="1:9" ht="15.75" customHeight="1">
      <c r="A9" s="125" t="s">
        <v>82</v>
      </c>
      <c r="B9" s="126"/>
      <c r="C9" s="127" t="s">
        <v>57</v>
      </c>
      <c r="D9" s="128"/>
      <c r="E9" s="111"/>
      <c r="F9" s="648" t="s">
        <v>138</v>
      </c>
      <c r="G9" s="649"/>
      <c r="H9" s="650"/>
      <c r="I9" s="647"/>
    </row>
    <row r="10" spans="1:9" ht="15.75" customHeight="1">
      <c r="A10" s="129" t="s">
        <v>139</v>
      </c>
      <c r="B10" s="126"/>
      <c r="C10" s="130" t="s">
        <v>110</v>
      </c>
      <c r="D10" s="128"/>
      <c r="E10" s="111"/>
      <c r="F10" s="689" t="s">
        <v>203</v>
      </c>
      <c r="G10" s="690"/>
      <c r="H10" s="691"/>
      <c r="I10" s="647"/>
    </row>
    <row r="11" spans="1:9" ht="15.75" customHeight="1">
      <c r="A11" s="129" t="s">
        <v>140</v>
      </c>
      <c r="B11" s="126"/>
      <c r="C11" s="130" t="s">
        <v>110</v>
      </c>
      <c r="D11" s="128"/>
      <c r="E11" s="111"/>
      <c r="F11" s="131"/>
      <c r="G11" s="111"/>
      <c r="H11" s="122"/>
      <c r="I11" s="654" t="s">
        <v>141</v>
      </c>
    </row>
    <row r="12" spans="1:9" ht="15.75" customHeight="1">
      <c r="A12" s="125" t="s">
        <v>142</v>
      </c>
      <c r="B12" s="126"/>
      <c r="C12" s="130" t="s">
        <v>110</v>
      </c>
      <c r="D12" s="128"/>
      <c r="E12" s="111"/>
      <c r="F12" s="111"/>
      <c r="G12" s="111"/>
      <c r="H12" s="122"/>
      <c r="I12" s="654"/>
    </row>
    <row r="13" spans="1:9" ht="15.75" customHeight="1">
      <c r="A13" s="125" t="s">
        <v>40</v>
      </c>
      <c r="B13" s="126"/>
      <c r="C13" s="130"/>
      <c r="D13" s="128"/>
      <c r="E13" s="111"/>
      <c r="F13" s="655" t="s">
        <v>204</v>
      </c>
      <c r="G13" s="655"/>
      <c r="H13" s="655"/>
      <c r="I13" s="133">
        <v>0.21</v>
      </c>
    </row>
    <row r="14" spans="1:9" ht="15.75" customHeight="1">
      <c r="A14" s="125" t="s">
        <v>93</v>
      </c>
      <c r="B14" s="126"/>
      <c r="C14" s="130"/>
      <c r="D14" s="128"/>
      <c r="E14" s="111"/>
      <c r="F14" s="655" t="s">
        <v>143</v>
      </c>
      <c r="G14" s="655"/>
      <c r="H14" s="655"/>
      <c r="I14" s="134"/>
    </row>
    <row r="15" spans="1:9" ht="15.75" customHeight="1">
      <c r="A15" s="125" t="s">
        <v>95</v>
      </c>
      <c r="B15" s="126"/>
      <c r="C15" s="130"/>
      <c r="D15" s="128"/>
      <c r="E15" s="111"/>
      <c r="F15" s="655" t="s">
        <v>144</v>
      </c>
      <c r="G15" s="655"/>
      <c r="H15" s="655"/>
      <c r="I15" s="134"/>
    </row>
    <row r="16" spans="1:9" ht="15.75" customHeight="1">
      <c r="A16" s="125" t="s">
        <v>96</v>
      </c>
      <c r="B16" s="126"/>
      <c r="C16" s="130" t="s">
        <v>110</v>
      </c>
      <c r="D16" s="128"/>
      <c r="E16" s="111"/>
      <c r="F16" s="655" t="s">
        <v>145</v>
      </c>
      <c r="G16" s="655"/>
      <c r="H16" s="655"/>
      <c r="I16" s="133">
        <v>0.1</v>
      </c>
    </row>
    <row r="17" spans="1:9" ht="15.75" customHeight="1">
      <c r="A17" s="125" t="s">
        <v>121</v>
      </c>
      <c r="B17" s="126"/>
      <c r="C17" s="135" t="s">
        <v>110</v>
      </c>
      <c r="D17" s="126"/>
      <c r="E17" s="111"/>
      <c r="F17" s="655" t="s">
        <v>146</v>
      </c>
      <c r="G17" s="655"/>
      <c r="H17" s="655"/>
      <c r="I17" s="134"/>
    </row>
    <row r="18" spans="1:9" ht="15.75" customHeight="1">
      <c r="A18" s="125" t="s">
        <v>147</v>
      </c>
      <c r="B18" s="126"/>
      <c r="C18" s="136" t="s">
        <v>110</v>
      </c>
      <c r="D18" s="137"/>
      <c r="E18" s="111"/>
      <c r="F18" s="655" t="s">
        <v>148</v>
      </c>
      <c r="G18" s="655"/>
      <c r="H18" s="655"/>
      <c r="I18" s="133">
        <v>0.5</v>
      </c>
    </row>
    <row r="19" spans="1:9" ht="21.75" customHeight="1">
      <c r="A19" s="138"/>
      <c r="B19" s="139"/>
      <c r="C19" s="140" t="s">
        <v>110</v>
      </c>
      <c r="D19" s="141"/>
      <c r="E19" s="111"/>
      <c r="F19" s="362" t="s">
        <v>205</v>
      </c>
      <c r="G19" s="362"/>
      <c r="H19" s="362"/>
      <c r="I19" s="142">
        <f>-((I13*I14)+(I15*I16)+(I17*I18))</f>
        <v>0</v>
      </c>
    </row>
    <row r="20" spans="1:9" ht="15.75" customHeight="1">
      <c r="A20" s="138"/>
      <c r="B20" s="139"/>
      <c r="C20" s="363" t="s">
        <v>110</v>
      </c>
      <c r="D20" s="363"/>
      <c r="E20" s="111"/>
      <c r="F20" s="111"/>
      <c r="G20" s="111"/>
      <c r="H20" s="122"/>
      <c r="I20" s="115"/>
    </row>
    <row r="21" spans="1:10" ht="15.75" customHeight="1">
      <c r="A21" s="125" t="s">
        <v>149</v>
      </c>
      <c r="B21" s="126"/>
      <c r="C21" s="130"/>
      <c r="D21" s="128"/>
      <c r="E21" s="111"/>
      <c r="F21" s="680" t="s">
        <v>206</v>
      </c>
      <c r="G21" s="681"/>
      <c r="H21" s="681"/>
      <c r="I21" s="682"/>
      <c r="J21" s="111"/>
    </row>
    <row r="22" spans="1:10" ht="15.75" customHeight="1">
      <c r="A22" s="364" t="s">
        <v>207</v>
      </c>
      <c r="B22" s="117"/>
      <c r="C22" s="365"/>
      <c r="D22" s="137"/>
      <c r="E22" s="111"/>
      <c r="F22" s="683" t="s">
        <v>208</v>
      </c>
      <c r="G22" s="749"/>
      <c r="H22" s="684"/>
      <c r="I22" s="685"/>
      <c r="J22" s="111"/>
    </row>
    <row r="23" spans="1:9" ht="30.75" customHeight="1" thickBot="1">
      <c r="A23" s="686" t="s">
        <v>209</v>
      </c>
      <c r="B23" s="687"/>
      <c r="C23" s="687"/>
      <c r="D23" s="688"/>
      <c r="E23" s="111"/>
      <c r="F23" s="143"/>
      <c r="G23" s="111"/>
      <c r="H23" s="144"/>
      <c r="I23" s="145"/>
    </row>
    <row r="24" spans="1:9" ht="30.75" customHeight="1" thickBot="1">
      <c r="A24" s="366" t="s">
        <v>127</v>
      </c>
      <c r="B24" s="367" t="s">
        <v>210</v>
      </c>
      <c r="C24" s="368" t="s">
        <v>211</v>
      </c>
      <c r="D24" s="369" t="s">
        <v>212</v>
      </c>
      <c r="E24" s="369" t="s">
        <v>213</v>
      </c>
      <c r="F24" s="369" t="s">
        <v>214</v>
      </c>
      <c r="G24" s="369" t="s">
        <v>215</v>
      </c>
      <c r="H24" s="369" t="s">
        <v>216</v>
      </c>
      <c r="I24" s="370" t="s">
        <v>217</v>
      </c>
    </row>
    <row r="25" spans="1:9" ht="17.25" customHeight="1">
      <c r="A25" s="371">
        <v>1</v>
      </c>
      <c r="B25" s="372"/>
      <c r="C25" s="373"/>
      <c r="D25" s="373"/>
      <c r="E25" s="374"/>
      <c r="F25" s="375"/>
      <c r="G25" s="376"/>
      <c r="H25" s="377" t="str">
        <f>IF(COUNT(C25:G25)=0," ",(B25*C25)+(D25*E25)+(F25*G25))</f>
        <v> </v>
      </c>
      <c r="I25" s="378"/>
    </row>
    <row r="26" spans="1:9" ht="15" customHeight="1">
      <c r="A26" s="371">
        <v>2</v>
      </c>
      <c r="B26" s="379"/>
      <c r="C26" s="380"/>
      <c r="D26" s="380"/>
      <c r="E26" s="381"/>
      <c r="F26" s="382"/>
      <c r="G26" s="383"/>
      <c r="H26" s="377" t="str">
        <f aca="true" t="shared" si="0" ref="H26:H72">IF(COUNT(C26:G26)=0," ",(B26*C26)+(D26*E26)+(F26*G26))</f>
        <v> </v>
      </c>
      <c r="I26" s="384"/>
    </row>
    <row r="27" spans="1:9" ht="15" customHeight="1">
      <c r="A27" s="371">
        <v>3</v>
      </c>
      <c r="B27" s="385"/>
      <c r="C27" s="382"/>
      <c r="D27" s="382"/>
      <c r="E27" s="381"/>
      <c r="F27" s="382"/>
      <c r="G27" s="383"/>
      <c r="H27" s="377" t="str">
        <f t="shared" si="0"/>
        <v> </v>
      </c>
      <c r="I27" s="384"/>
    </row>
    <row r="28" spans="1:9" ht="15" customHeight="1">
      <c r="A28" s="371">
        <v>4</v>
      </c>
      <c r="B28" s="385"/>
      <c r="C28" s="382"/>
      <c r="D28" s="382"/>
      <c r="E28" s="381"/>
      <c r="F28" s="386"/>
      <c r="G28" s="383"/>
      <c r="H28" s="377" t="str">
        <f t="shared" si="0"/>
        <v> </v>
      </c>
      <c r="I28" s="384"/>
    </row>
    <row r="29" spans="1:9" ht="15" customHeight="1">
      <c r="A29" s="371">
        <v>5</v>
      </c>
      <c r="B29" s="385"/>
      <c r="C29" s="382"/>
      <c r="D29" s="387"/>
      <c r="E29" s="381"/>
      <c r="F29" s="386"/>
      <c r="G29" s="383"/>
      <c r="H29" s="377" t="str">
        <f t="shared" si="0"/>
        <v> </v>
      </c>
      <c r="I29" s="384"/>
    </row>
    <row r="30" spans="1:9" ht="15" customHeight="1">
      <c r="A30" s="371">
        <v>6</v>
      </c>
      <c r="B30" s="388"/>
      <c r="C30" s="386"/>
      <c r="D30" s="386"/>
      <c r="E30" s="381"/>
      <c r="F30" s="386"/>
      <c r="G30" s="383"/>
      <c r="H30" s="377" t="str">
        <f t="shared" si="0"/>
        <v> </v>
      </c>
      <c r="I30" s="384"/>
    </row>
    <row r="31" spans="1:9" ht="15" customHeight="1">
      <c r="A31" s="371">
        <v>7</v>
      </c>
      <c r="B31" s="388"/>
      <c r="C31" s="386"/>
      <c r="D31" s="386"/>
      <c r="E31" s="381"/>
      <c r="F31" s="386"/>
      <c r="G31" s="383"/>
      <c r="H31" s="377" t="str">
        <f t="shared" si="0"/>
        <v> </v>
      </c>
      <c r="I31" s="384"/>
    </row>
    <row r="32" spans="1:9" s="146" customFormat="1" ht="15" customHeight="1">
      <c r="A32" s="371">
        <v>8</v>
      </c>
      <c r="B32" s="388"/>
      <c r="C32" s="386"/>
      <c r="D32" s="386"/>
      <c r="E32" s="381"/>
      <c r="F32" s="386"/>
      <c r="G32" s="383"/>
      <c r="H32" s="377" t="str">
        <f t="shared" si="0"/>
        <v> </v>
      </c>
      <c r="I32" s="384"/>
    </row>
    <row r="33" spans="1:9" ht="15" customHeight="1">
      <c r="A33" s="371">
        <v>9</v>
      </c>
      <c r="B33" s="388"/>
      <c r="C33" s="386"/>
      <c r="D33" s="386"/>
      <c r="E33" s="381"/>
      <c r="F33" s="386"/>
      <c r="G33" s="383"/>
      <c r="H33" s="377" t="str">
        <f t="shared" si="0"/>
        <v> </v>
      </c>
      <c r="I33" s="384"/>
    </row>
    <row r="34" spans="1:9" ht="15" customHeight="1">
      <c r="A34" s="371">
        <v>10</v>
      </c>
      <c r="B34" s="388"/>
      <c r="C34" s="386"/>
      <c r="D34" s="386"/>
      <c r="E34" s="381"/>
      <c r="F34" s="386"/>
      <c r="G34" s="383"/>
      <c r="H34" s="377" t="str">
        <f t="shared" si="0"/>
        <v> </v>
      </c>
      <c r="I34" s="389"/>
    </row>
    <row r="35" spans="1:12" ht="15" customHeight="1">
      <c r="A35" s="371">
        <v>11</v>
      </c>
      <c r="B35" s="388"/>
      <c r="C35" s="386"/>
      <c r="D35" s="386"/>
      <c r="E35" s="381"/>
      <c r="F35" s="386"/>
      <c r="G35" s="383"/>
      <c r="H35" s="377" t="str">
        <f t="shared" si="0"/>
        <v> </v>
      </c>
      <c r="I35" s="389"/>
      <c r="K35" s="147"/>
      <c r="L35" s="148"/>
    </row>
    <row r="36" spans="1:12" ht="15" customHeight="1">
      <c r="A36" s="371">
        <v>12</v>
      </c>
      <c r="B36" s="388"/>
      <c r="C36" s="386"/>
      <c r="D36" s="386"/>
      <c r="E36" s="381"/>
      <c r="F36" s="386"/>
      <c r="G36" s="383"/>
      <c r="H36" s="377" t="str">
        <f t="shared" si="0"/>
        <v> </v>
      </c>
      <c r="I36" s="389"/>
      <c r="K36" s="149"/>
      <c r="L36" s="111"/>
    </row>
    <row r="37" spans="1:12" ht="15" customHeight="1">
      <c r="A37" s="371">
        <v>13</v>
      </c>
      <c r="B37" s="388"/>
      <c r="C37" s="386"/>
      <c r="D37" s="386"/>
      <c r="E37" s="381"/>
      <c r="F37" s="386"/>
      <c r="G37" s="383"/>
      <c r="H37" s="377" t="str">
        <f t="shared" si="0"/>
        <v> </v>
      </c>
      <c r="I37" s="389"/>
      <c r="K37" s="122"/>
      <c r="L37" s="122"/>
    </row>
    <row r="38" spans="1:12" ht="15" customHeight="1">
      <c r="A38" s="371">
        <v>14</v>
      </c>
      <c r="B38" s="388"/>
      <c r="C38" s="386"/>
      <c r="D38" s="386"/>
      <c r="E38" s="381"/>
      <c r="F38" s="386"/>
      <c r="G38" s="383"/>
      <c r="H38" s="377" t="str">
        <f t="shared" si="0"/>
        <v> </v>
      </c>
      <c r="I38" s="389"/>
      <c r="K38" s="150"/>
      <c r="L38" s="150"/>
    </row>
    <row r="39" spans="1:12" ht="15" customHeight="1">
      <c r="A39" s="371">
        <v>15</v>
      </c>
      <c r="B39" s="388"/>
      <c r="C39" s="386"/>
      <c r="D39" s="386"/>
      <c r="E39" s="381"/>
      <c r="F39" s="386"/>
      <c r="G39" s="383"/>
      <c r="H39" s="377" t="str">
        <f t="shared" si="0"/>
        <v> </v>
      </c>
      <c r="I39" s="389"/>
      <c r="K39" s="150"/>
      <c r="L39" s="150"/>
    </row>
    <row r="40" spans="1:12" ht="15" customHeight="1">
      <c r="A40" s="371">
        <v>16</v>
      </c>
      <c r="B40" s="388"/>
      <c r="C40" s="386"/>
      <c r="D40" s="386"/>
      <c r="E40" s="381"/>
      <c r="F40" s="386"/>
      <c r="G40" s="383"/>
      <c r="H40" s="377" t="str">
        <f t="shared" si="0"/>
        <v> </v>
      </c>
      <c r="I40" s="389"/>
      <c r="K40" s="150"/>
      <c r="L40" s="150"/>
    </row>
    <row r="41" spans="1:12" ht="15" customHeight="1">
      <c r="A41" s="371">
        <v>17</v>
      </c>
      <c r="B41" s="388"/>
      <c r="C41" s="386"/>
      <c r="D41" s="386"/>
      <c r="E41" s="381"/>
      <c r="F41" s="386"/>
      <c r="G41" s="383"/>
      <c r="H41" s="377" t="str">
        <f t="shared" si="0"/>
        <v> </v>
      </c>
      <c r="I41" s="389"/>
      <c r="K41" s="150"/>
      <c r="L41" s="150"/>
    </row>
    <row r="42" spans="1:12" ht="15" customHeight="1">
      <c r="A42" s="371">
        <v>18</v>
      </c>
      <c r="B42" s="388"/>
      <c r="C42" s="386"/>
      <c r="D42" s="386"/>
      <c r="E42" s="381"/>
      <c r="F42" s="386"/>
      <c r="G42" s="383"/>
      <c r="H42" s="377" t="str">
        <f t="shared" si="0"/>
        <v> </v>
      </c>
      <c r="I42" s="389"/>
      <c r="K42" s="150"/>
      <c r="L42" s="150"/>
    </row>
    <row r="43" spans="1:12" ht="15" customHeight="1">
      <c r="A43" s="371">
        <v>19</v>
      </c>
      <c r="B43" s="388"/>
      <c r="C43" s="386"/>
      <c r="D43" s="386"/>
      <c r="E43" s="381"/>
      <c r="F43" s="386"/>
      <c r="G43" s="383"/>
      <c r="H43" s="377" t="str">
        <f t="shared" si="0"/>
        <v> </v>
      </c>
      <c r="I43" s="389"/>
      <c r="K43" s="150"/>
      <c r="L43" s="150"/>
    </row>
    <row r="44" spans="1:12" ht="15" customHeight="1">
      <c r="A44" s="371">
        <v>20</v>
      </c>
      <c r="B44" s="388"/>
      <c r="C44" s="386"/>
      <c r="D44" s="386"/>
      <c r="E44" s="381"/>
      <c r="F44" s="386"/>
      <c r="G44" s="383"/>
      <c r="H44" s="377" t="str">
        <f t="shared" si="0"/>
        <v> </v>
      </c>
      <c r="I44" s="389"/>
      <c r="K44" s="150"/>
      <c r="L44" s="150"/>
    </row>
    <row r="45" spans="1:12" ht="15" customHeight="1">
      <c r="A45" s="371">
        <v>21</v>
      </c>
      <c r="B45" s="388"/>
      <c r="C45" s="386"/>
      <c r="D45" s="386"/>
      <c r="E45" s="381"/>
      <c r="F45" s="386"/>
      <c r="G45" s="383"/>
      <c r="H45" s="377" t="str">
        <f t="shared" si="0"/>
        <v> </v>
      </c>
      <c r="I45" s="389"/>
      <c r="K45" s="150"/>
      <c r="L45" s="150"/>
    </row>
    <row r="46" spans="1:12" ht="15" customHeight="1">
      <c r="A46" s="371">
        <v>22</v>
      </c>
      <c r="B46" s="388"/>
      <c r="C46" s="386"/>
      <c r="D46" s="386"/>
      <c r="E46" s="381"/>
      <c r="F46" s="386"/>
      <c r="G46" s="383"/>
      <c r="H46" s="377" t="str">
        <f t="shared" si="0"/>
        <v> </v>
      </c>
      <c r="I46" s="389"/>
      <c r="K46" s="150"/>
      <c r="L46" s="150"/>
    </row>
    <row r="47" spans="1:12" ht="15" customHeight="1">
      <c r="A47" s="371">
        <v>23</v>
      </c>
      <c r="B47" s="388"/>
      <c r="C47" s="386"/>
      <c r="D47" s="386"/>
      <c r="E47" s="381"/>
      <c r="F47" s="386"/>
      <c r="G47" s="383"/>
      <c r="H47" s="377" t="str">
        <f t="shared" si="0"/>
        <v> </v>
      </c>
      <c r="I47" s="389"/>
      <c r="K47" s="150"/>
      <c r="L47" s="150"/>
    </row>
    <row r="48" spans="1:12" ht="15" customHeight="1">
      <c r="A48" s="371">
        <v>24</v>
      </c>
      <c r="B48" s="388"/>
      <c r="C48" s="386"/>
      <c r="D48" s="386"/>
      <c r="E48" s="381"/>
      <c r="F48" s="386"/>
      <c r="G48" s="383"/>
      <c r="H48" s="377" t="str">
        <f t="shared" si="0"/>
        <v> </v>
      </c>
      <c r="I48" s="389"/>
      <c r="K48" s="150"/>
      <c r="L48" s="150"/>
    </row>
    <row r="49" spans="1:12" ht="15" customHeight="1">
      <c r="A49" s="371">
        <v>25</v>
      </c>
      <c r="B49" s="388"/>
      <c r="C49" s="386"/>
      <c r="D49" s="386"/>
      <c r="E49" s="381"/>
      <c r="F49" s="386"/>
      <c r="G49" s="383"/>
      <c r="H49" s="377" t="str">
        <f t="shared" si="0"/>
        <v> </v>
      </c>
      <c r="I49" s="389"/>
      <c r="K49" s="150"/>
      <c r="L49" s="150"/>
    </row>
    <row r="50" spans="1:12" ht="15" customHeight="1">
      <c r="A50" s="371">
        <v>26</v>
      </c>
      <c r="B50" s="388"/>
      <c r="C50" s="386"/>
      <c r="D50" s="386"/>
      <c r="E50" s="381"/>
      <c r="F50" s="386"/>
      <c r="G50" s="383"/>
      <c r="H50" s="377" t="str">
        <f t="shared" si="0"/>
        <v> </v>
      </c>
      <c r="I50" s="389"/>
      <c r="K50" s="150"/>
      <c r="L50" s="150"/>
    </row>
    <row r="51" spans="1:12" ht="15" customHeight="1">
      <c r="A51" s="371">
        <v>27</v>
      </c>
      <c r="B51" s="388"/>
      <c r="C51" s="386"/>
      <c r="D51" s="386"/>
      <c r="E51" s="381"/>
      <c r="F51" s="386"/>
      <c r="G51" s="383"/>
      <c r="H51" s="377" t="str">
        <f t="shared" si="0"/>
        <v> </v>
      </c>
      <c r="I51" s="389"/>
      <c r="K51" s="150"/>
      <c r="L51" s="150"/>
    </row>
    <row r="52" spans="1:12" ht="15" customHeight="1">
      <c r="A52" s="371">
        <v>28</v>
      </c>
      <c r="B52" s="388"/>
      <c r="C52" s="386"/>
      <c r="D52" s="386"/>
      <c r="E52" s="381"/>
      <c r="F52" s="386"/>
      <c r="G52" s="383"/>
      <c r="H52" s="377" t="str">
        <f t="shared" si="0"/>
        <v> </v>
      </c>
      <c r="I52" s="389"/>
      <c r="K52" s="150"/>
      <c r="L52" s="150"/>
    </row>
    <row r="53" spans="1:12" ht="15" customHeight="1">
      <c r="A53" s="371">
        <v>29</v>
      </c>
      <c r="B53" s="388"/>
      <c r="C53" s="386"/>
      <c r="D53" s="386"/>
      <c r="E53" s="381"/>
      <c r="F53" s="386"/>
      <c r="G53" s="383"/>
      <c r="H53" s="377" t="str">
        <f t="shared" si="0"/>
        <v> </v>
      </c>
      <c r="I53" s="389"/>
      <c r="K53" s="150"/>
      <c r="L53" s="150"/>
    </row>
    <row r="54" spans="1:12" ht="15" customHeight="1">
      <c r="A54" s="371">
        <v>30</v>
      </c>
      <c r="B54" s="388"/>
      <c r="C54" s="386"/>
      <c r="D54" s="386"/>
      <c r="E54" s="381"/>
      <c r="F54" s="386"/>
      <c r="G54" s="383"/>
      <c r="H54" s="377" t="str">
        <f t="shared" si="0"/>
        <v> </v>
      </c>
      <c r="I54" s="389"/>
      <c r="K54" s="150"/>
      <c r="L54" s="150"/>
    </row>
    <row r="55" spans="1:12" ht="15" customHeight="1">
      <c r="A55" s="371">
        <v>31</v>
      </c>
      <c r="B55" s="388"/>
      <c r="C55" s="386"/>
      <c r="D55" s="386"/>
      <c r="E55" s="381"/>
      <c r="F55" s="386"/>
      <c r="G55" s="383"/>
      <c r="H55" s="377" t="str">
        <f t="shared" si="0"/>
        <v> </v>
      </c>
      <c r="I55" s="389"/>
      <c r="K55" s="150"/>
      <c r="L55" s="150"/>
    </row>
    <row r="56" spans="1:12" ht="15" customHeight="1">
      <c r="A56" s="371">
        <v>32</v>
      </c>
      <c r="B56" s="388"/>
      <c r="C56" s="386"/>
      <c r="D56" s="386"/>
      <c r="E56" s="381"/>
      <c r="F56" s="386"/>
      <c r="G56" s="383"/>
      <c r="H56" s="377" t="str">
        <f t="shared" si="0"/>
        <v> </v>
      </c>
      <c r="I56" s="389"/>
      <c r="K56" s="150"/>
      <c r="L56" s="150"/>
    </row>
    <row r="57" spans="1:12" ht="15" customHeight="1">
      <c r="A57" s="371">
        <v>33</v>
      </c>
      <c r="B57" s="388"/>
      <c r="C57" s="386"/>
      <c r="D57" s="386"/>
      <c r="E57" s="381"/>
      <c r="F57" s="386"/>
      <c r="G57" s="383"/>
      <c r="H57" s="377" t="str">
        <f t="shared" si="0"/>
        <v> </v>
      </c>
      <c r="I57" s="389"/>
      <c r="K57" s="150"/>
      <c r="L57" s="150"/>
    </row>
    <row r="58" spans="1:12" ht="15" customHeight="1">
      <c r="A58" s="371">
        <v>34</v>
      </c>
      <c r="B58" s="388"/>
      <c r="C58" s="386"/>
      <c r="D58" s="386"/>
      <c r="E58" s="381"/>
      <c r="F58" s="386"/>
      <c r="G58" s="383"/>
      <c r="H58" s="377" t="str">
        <f t="shared" si="0"/>
        <v> </v>
      </c>
      <c r="I58" s="389"/>
      <c r="K58" s="150"/>
      <c r="L58" s="150"/>
    </row>
    <row r="59" spans="1:12" ht="15" customHeight="1">
      <c r="A59" s="371">
        <v>35</v>
      </c>
      <c r="B59" s="388"/>
      <c r="C59" s="386"/>
      <c r="D59" s="386"/>
      <c r="E59" s="381"/>
      <c r="F59" s="390"/>
      <c r="G59" s="383"/>
      <c r="H59" s="377" t="str">
        <f t="shared" si="0"/>
        <v> </v>
      </c>
      <c r="I59" s="389"/>
      <c r="K59" s="150"/>
      <c r="L59" s="150"/>
    </row>
    <row r="60" spans="1:12" ht="15" customHeight="1">
      <c r="A60" s="371">
        <v>36</v>
      </c>
      <c r="B60" s="388"/>
      <c r="C60" s="386"/>
      <c r="D60" s="386"/>
      <c r="E60" s="381"/>
      <c r="F60" s="390"/>
      <c r="G60" s="391"/>
      <c r="H60" s="377" t="str">
        <f t="shared" si="0"/>
        <v> </v>
      </c>
      <c r="I60" s="389"/>
      <c r="K60" s="150"/>
      <c r="L60" s="150"/>
    </row>
    <row r="61" spans="1:12" ht="15" customHeight="1">
      <c r="A61" s="371">
        <v>37</v>
      </c>
      <c r="B61" s="388"/>
      <c r="C61" s="386"/>
      <c r="D61" s="386"/>
      <c r="E61" s="381"/>
      <c r="F61" s="390"/>
      <c r="G61" s="391"/>
      <c r="H61" s="377" t="str">
        <f t="shared" si="0"/>
        <v> </v>
      </c>
      <c r="I61" s="389"/>
      <c r="K61" s="150"/>
      <c r="L61" s="150"/>
    </row>
    <row r="62" spans="1:12" ht="15" customHeight="1">
      <c r="A62" s="371">
        <v>38</v>
      </c>
      <c r="B62" s="392"/>
      <c r="C62" s="390"/>
      <c r="D62" s="390"/>
      <c r="E62" s="381"/>
      <c r="F62" s="390"/>
      <c r="G62" s="391"/>
      <c r="H62" s="377" t="str">
        <f t="shared" si="0"/>
        <v> </v>
      </c>
      <c r="I62" s="389"/>
      <c r="K62" s="150"/>
      <c r="L62" s="150"/>
    </row>
    <row r="63" spans="1:12" ht="15" customHeight="1">
      <c r="A63" s="371">
        <v>39</v>
      </c>
      <c r="B63" s="392"/>
      <c r="C63" s="390"/>
      <c r="D63" s="390"/>
      <c r="E63" s="381"/>
      <c r="F63" s="390"/>
      <c r="G63" s="391"/>
      <c r="H63" s="377" t="str">
        <f t="shared" si="0"/>
        <v> </v>
      </c>
      <c r="I63" s="389"/>
      <c r="K63" s="150"/>
      <c r="L63" s="150"/>
    </row>
    <row r="64" spans="1:12" ht="15" customHeight="1">
      <c r="A64" s="371">
        <v>40</v>
      </c>
      <c r="B64" s="392"/>
      <c r="C64" s="390"/>
      <c r="D64" s="390"/>
      <c r="E64" s="381"/>
      <c r="F64" s="390"/>
      <c r="G64" s="391"/>
      <c r="H64" s="377" t="str">
        <f t="shared" si="0"/>
        <v> </v>
      </c>
      <c r="I64" s="389"/>
      <c r="K64" s="150"/>
      <c r="L64" s="150"/>
    </row>
    <row r="65" spans="1:12" ht="15" customHeight="1">
      <c r="A65" s="371">
        <v>41</v>
      </c>
      <c r="B65" s="392"/>
      <c r="C65" s="390"/>
      <c r="D65" s="390"/>
      <c r="E65" s="381"/>
      <c r="F65" s="390"/>
      <c r="G65" s="391"/>
      <c r="H65" s="377" t="str">
        <f t="shared" si="0"/>
        <v> </v>
      </c>
      <c r="I65" s="389"/>
      <c r="K65" s="150"/>
      <c r="L65" s="150"/>
    </row>
    <row r="66" spans="1:12" ht="15" customHeight="1">
      <c r="A66" s="371">
        <v>42</v>
      </c>
      <c r="B66" s="392"/>
      <c r="C66" s="390"/>
      <c r="D66" s="390"/>
      <c r="E66" s="381"/>
      <c r="F66" s="390"/>
      <c r="G66" s="391"/>
      <c r="H66" s="377" t="str">
        <f t="shared" si="0"/>
        <v> </v>
      </c>
      <c r="I66" s="389"/>
      <c r="K66" s="150"/>
      <c r="L66" s="150"/>
    </row>
    <row r="67" spans="1:12" ht="15" customHeight="1">
      <c r="A67" s="371">
        <v>43</v>
      </c>
      <c r="B67" s="392"/>
      <c r="C67" s="390"/>
      <c r="D67" s="390"/>
      <c r="E67" s="381"/>
      <c r="F67" s="390"/>
      <c r="G67" s="391"/>
      <c r="H67" s="377" t="str">
        <f t="shared" si="0"/>
        <v> </v>
      </c>
      <c r="I67" s="389"/>
      <c r="K67" s="150"/>
      <c r="L67" s="150"/>
    </row>
    <row r="68" spans="1:12" ht="15" customHeight="1">
      <c r="A68" s="371">
        <v>44</v>
      </c>
      <c r="B68" s="392"/>
      <c r="C68" s="390"/>
      <c r="D68" s="390"/>
      <c r="E68" s="381"/>
      <c r="F68" s="390"/>
      <c r="G68" s="391"/>
      <c r="H68" s="377" t="str">
        <f t="shared" si="0"/>
        <v> </v>
      </c>
      <c r="I68" s="389"/>
      <c r="K68" s="150"/>
      <c r="L68" s="150"/>
    </row>
    <row r="69" spans="1:12" ht="15" customHeight="1">
      <c r="A69" s="371">
        <v>45</v>
      </c>
      <c r="B69" s="392"/>
      <c r="C69" s="390"/>
      <c r="D69" s="390"/>
      <c r="E69" s="381"/>
      <c r="F69" s="390"/>
      <c r="G69" s="391"/>
      <c r="H69" s="377" t="str">
        <f t="shared" si="0"/>
        <v> </v>
      </c>
      <c r="I69" s="389"/>
      <c r="K69" s="150"/>
      <c r="L69" s="150"/>
    </row>
    <row r="70" spans="1:12" ht="15" customHeight="1">
      <c r="A70" s="371">
        <v>46</v>
      </c>
      <c r="B70" s="392"/>
      <c r="C70" s="390"/>
      <c r="D70" s="390"/>
      <c r="E70" s="381"/>
      <c r="F70" s="390"/>
      <c r="G70" s="391"/>
      <c r="H70" s="377" t="str">
        <f t="shared" si="0"/>
        <v> </v>
      </c>
      <c r="I70" s="393"/>
      <c r="K70" s="150"/>
      <c r="L70" s="150"/>
    </row>
    <row r="71" spans="1:12" ht="15" customHeight="1">
      <c r="A71" s="371">
        <v>47</v>
      </c>
      <c r="B71" s="392"/>
      <c r="C71" s="390"/>
      <c r="D71" s="390"/>
      <c r="E71" s="381"/>
      <c r="F71" s="390"/>
      <c r="G71" s="391"/>
      <c r="H71" s="377" t="str">
        <f t="shared" si="0"/>
        <v> </v>
      </c>
      <c r="I71" s="393"/>
      <c r="K71" s="150"/>
      <c r="L71" s="150"/>
    </row>
    <row r="72" spans="1:12" ht="15" customHeight="1" thickBot="1">
      <c r="A72" s="371">
        <v>48</v>
      </c>
      <c r="B72" s="394"/>
      <c r="C72" s="395"/>
      <c r="D72" s="395"/>
      <c r="E72" s="396"/>
      <c r="F72" s="395"/>
      <c r="G72" s="397"/>
      <c r="H72" s="377" t="str">
        <f t="shared" si="0"/>
        <v> </v>
      </c>
      <c r="I72" s="398"/>
      <c r="K72" s="150"/>
      <c r="L72" s="150"/>
    </row>
    <row r="73" spans="1:12" ht="15" customHeight="1">
      <c r="A73" s="151" t="s">
        <v>134</v>
      </c>
      <c r="B73" s="399"/>
      <c r="C73" s="400"/>
      <c r="D73" s="400"/>
      <c r="E73" s="401"/>
      <c r="F73" s="400"/>
      <c r="G73" s="402"/>
      <c r="H73" s="403"/>
      <c r="I73" s="404"/>
      <c r="K73" s="150"/>
      <c r="L73" s="150"/>
    </row>
    <row r="74" spans="1:12" ht="15" customHeight="1">
      <c r="A74" s="152"/>
      <c r="B74" s="153"/>
      <c r="C74" s="154"/>
      <c r="D74" s="154"/>
      <c r="E74" s="155"/>
      <c r="F74" s="154"/>
      <c r="G74" s="156"/>
      <c r="H74" s="157"/>
      <c r="I74" s="158"/>
      <c r="K74" s="150"/>
      <c r="L74" s="150"/>
    </row>
    <row r="75" spans="1:12" ht="15" customHeight="1">
      <c r="A75" s="152"/>
      <c r="B75" s="153"/>
      <c r="C75" s="154"/>
      <c r="D75" s="154"/>
      <c r="E75" s="155"/>
      <c r="F75" s="154"/>
      <c r="G75" s="156"/>
      <c r="H75" s="157"/>
      <c r="I75" s="158"/>
      <c r="K75" s="150"/>
      <c r="L75" s="150"/>
    </row>
    <row r="76" spans="1:12" ht="15" customHeight="1" thickBot="1">
      <c r="A76" s="159"/>
      <c r="B76" s="160"/>
      <c r="C76" s="161"/>
      <c r="D76" s="161"/>
      <c r="E76" s="162"/>
      <c r="F76" s="161"/>
      <c r="G76" s="163"/>
      <c r="H76" s="164"/>
      <c r="I76" s="165"/>
      <c r="K76" s="150"/>
      <c r="L76" s="150"/>
    </row>
    <row r="77" spans="1:9" ht="3" customHeight="1" thickBot="1">
      <c r="A77" s="166"/>
      <c r="B77" s="167"/>
      <c r="C77" s="167"/>
      <c r="D77" s="167"/>
      <c r="E77" s="167"/>
      <c r="F77" s="168"/>
      <c r="G77" s="168"/>
      <c r="H77" s="169"/>
      <c r="I77" s="170"/>
    </row>
    <row r="78" spans="1:9" ht="36" customHeight="1">
      <c r="A78" s="750" t="s">
        <v>4</v>
      </c>
      <c r="B78" s="751"/>
      <c r="C78" s="171" t="s">
        <v>150</v>
      </c>
      <c r="D78" s="172"/>
      <c r="E78" s="173"/>
      <c r="F78" s="171" t="s">
        <v>1</v>
      </c>
      <c r="G78" s="172"/>
      <c r="H78" s="174"/>
      <c r="I78" s="175"/>
    </row>
    <row r="79" spans="1:9" ht="36" customHeight="1" thickBot="1">
      <c r="A79" s="747" t="s">
        <v>3</v>
      </c>
      <c r="B79" s="748"/>
      <c r="C79" s="176" t="s">
        <v>0</v>
      </c>
      <c r="D79" s="177"/>
      <c r="E79" s="178"/>
      <c r="F79" s="176" t="s">
        <v>0</v>
      </c>
      <c r="G79" s="177"/>
      <c r="H79" s="179"/>
      <c r="I79" s="180"/>
    </row>
    <row r="80" ht="15" thickTop="1"/>
  </sheetData>
  <sheetProtection/>
  <mergeCells count="19">
    <mergeCell ref="A2:I2"/>
    <mergeCell ref="C7:F7"/>
    <mergeCell ref="F8:H8"/>
    <mergeCell ref="I8:I10"/>
    <mergeCell ref="F9:H9"/>
    <mergeCell ref="F10:H10"/>
    <mergeCell ref="I11:I12"/>
    <mergeCell ref="F13:H13"/>
    <mergeCell ref="F14:H14"/>
    <mergeCell ref="F15:H15"/>
    <mergeCell ref="F16:H16"/>
    <mergeCell ref="F17:H17"/>
    <mergeCell ref="A79:B79"/>
    <mergeCell ref="F18:H18"/>
    <mergeCell ref="F21:I21"/>
    <mergeCell ref="F22:G22"/>
    <mergeCell ref="H22:I22"/>
    <mergeCell ref="A23:D23"/>
    <mergeCell ref="A78:B78"/>
  </mergeCells>
  <hyperlinks>
    <hyperlink ref="G7" location="'ARSAT Registro Med FO'!A1" display="Carátula"/>
  </hyperlinks>
  <printOptions horizontalCentered="1" verticalCentered="1"/>
  <pageMargins left="0.1968503937007874" right="0.1968503937007874" top="0.4330708661417323" bottom="0.6692913385826772" header="0.2362204724409449" footer="0.2362204724409449"/>
  <pageSetup fitToHeight="1" fitToWidth="1" horizontalDpi="300" verticalDpi="300" orientation="portrait" paperSize="9" scale="58" r:id="rId2"/>
  <headerFooter alignWithMargins="0">
    <oddHeader>&amp;RREFEFO (GTT)</oddHeader>
    <oddFooter>&amp;C&amp;F  &amp;A&amp;R&amp;P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M56"/>
  <sheetViews>
    <sheetView showGridLines="0" zoomScale="60" zoomScaleNormal="60" zoomScalePageLayoutView="0" workbookViewId="0" topLeftCell="A1">
      <selection activeCell="X6" sqref="X6:AA6"/>
    </sheetView>
  </sheetViews>
  <sheetFormatPr defaultColWidth="9.77734375" defaultRowHeight="15"/>
  <cols>
    <col min="1" max="1" width="10.4453125" style="1" customWidth="1"/>
    <col min="2" max="3" width="10.10546875" style="1" customWidth="1"/>
    <col min="4" max="18" width="9.21484375" style="1" customWidth="1"/>
    <col min="19" max="19" width="9.21484375" style="2" customWidth="1"/>
    <col min="20" max="26" width="9.21484375" style="1" customWidth="1"/>
    <col min="27" max="27" width="9.10546875" style="1" customWidth="1"/>
    <col min="28" max="28" width="9.4453125" style="1" customWidth="1"/>
    <col min="29" max="16384" width="9.77734375" style="1" customWidth="1"/>
  </cols>
  <sheetData>
    <row r="1" spans="1:27" s="41" customFormat="1" ht="74.25" customHeight="1" thickBot="1">
      <c r="A1" s="44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2"/>
    </row>
    <row r="2" spans="1:29" ht="24.75" customHeight="1">
      <c r="A2" s="531" t="s">
        <v>48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3"/>
      <c r="AB2" s="2"/>
      <c r="AC2" s="2"/>
    </row>
    <row r="3" spans="1:29" ht="24.75" customHeight="1" thickBot="1">
      <c r="A3" s="534"/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6"/>
      <c r="AB3" s="2"/>
      <c r="AC3" s="2"/>
    </row>
    <row r="4" spans="1:29" s="31" customFormat="1" ht="17.25" customHeight="1">
      <c r="A4" s="40" t="s">
        <v>47</v>
      </c>
      <c r="B4" s="39"/>
      <c r="C4" s="39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6"/>
      <c r="V4" s="36"/>
      <c r="W4" s="36"/>
      <c r="X4" s="537" t="s">
        <v>46</v>
      </c>
      <c r="Y4" s="537"/>
      <c r="Z4" s="538"/>
      <c r="AA4" s="539"/>
      <c r="AB4" s="32"/>
      <c r="AC4" s="32"/>
    </row>
    <row r="5" spans="1:29" s="31" customFormat="1" ht="15" customHeight="1">
      <c r="A5" s="540" t="s">
        <v>45</v>
      </c>
      <c r="B5" s="541"/>
      <c r="C5" s="541"/>
      <c r="D5" s="541"/>
      <c r="E5" s="542" t="s">
        <v>44</v>
      </c>
      <c r="F5" s="542"/>
      <c r="G5" s="542"/>
      <c r="H5" s="542"/>
      <c r="I5" s="542"/>
      <c r="J5" s="542"/>
      <c r="K5" s="542"/>
      <c r="L5" s="543" t="s">
        <v>43</v>
      </c>
      <c r="M5" s="32"/>
      <c r="N5" s="32"/>
      <c r="O5" s="32"/>
      <c r="P5" s="32"/>
      <c r="Q5" s="32"/>
      <c r="R5" s="32"/>
      <c r="S5" s="32"/>
      <c r="T5" s="32"/>
      <c r="U5" s="36"/>
      <c r="V5" s="36"/>
      <c r="W5" s="36"/>
      <c r="X5" s="545" t="s">
        <v>42</v>
      </c>
      <c r="Y5" s="545"/>
      <c r="Z5" s="546"/>
      <c r="AA5" s="547"/>
      <c r="AB5" s="32"/>
      <c r="AC5" s="32"/>
    </row>
    <row r="6" spans="1:29" s="31" customFormat="1" ht="18" customHeight="1">
      <c r="A6" s="38"/>
      <c r="B6" s="36"/>
      <c r="C6" s="36"/>
      <c r="D6" s="32"/>
      <c r="E6" s="542" t="s">
        <v>41</v>
      </c>
      <c r="F6" s="542"/>
      <c r="G6" s="542"/>
      <c r="H6" s="542"/>
      <c r="I6" s="542"/>
      <c r="J6" s="542"/>
      <c r="K6" s="542"/>
      <c r="L6" s="544"/>
      <c r="M6" s="32"/>
      <c r="N6" s="32"/>
      <c r="O6" s="32"/>
      <c r="P6" s="32"/>
      <c r="Q6" s="32"/>
      <c r="R6" s="32"/>
      <c r="S6" s="32"/>
      <c r="T6" s="32"/>
      <c r="U6" s="548" t="s">
        <v>40</v>
      </c>
      <c r="V6" s="549"/>
      <c r="W6" s="549"/>
      <c r="X6" s="520"/>
      <c r="Y6" s="521"/>
      <c r="Z6" s="521"/>
      <c r="AA6" s="522"/>
      <c r="AB6" s="32"/>
      <c r="AC6" s="32"/>
    </row>
    <row r="7" spans="1:29" s="31" customFormat="1" ht="18">
      <c r="A7" s="37"/>
      <c r="B7" s="32"/>
      <c r="C7" s="32"/>
      <c r="D7" s="32"/>
      <c r="E7" s="36"/>
      <c r="F7" s="35"/>
      <c r="G7" s="34"/>
      <c r="H7" s="34"/>
      <c r="I7" s="34"/>
      <c r="J7" s="34"/>
      <c r="K7" s="34"/>
      <c r="L7" s="34"/>
      <c r="M7" s="34"/>
      <c r="N7" s="34"/>
      <c r="O7" s="32"/>
      <c r="P7" s="32"/>
      <c r="Q7" s="32"/>
      <c r="R7" s="32"/>
      <c r="S7" s="32"/>
      <c r="T7" s="523" t="s">
        <v>39</v>
      </c>
      <c r="U7" s="523"/>
      <c r="V7" s="523"/>
      <c r="W7" s="523"/>
      <c r="X7" s="523"/>
      <c r="Y7" s="523"/>
      <c r="Z7" s="523"/>
      <c r="AA7" s="524"/>
      <c r="AB7" s="32"/>
      <c r="AC7" s="32"/>
    </row>
    <row r="8" spans="1:29" s="31" customFormat="1" ht="15.75" customHeight="1">
      <c r="A8" s="487" t="s">
        <v>38</v>
      </c>
      <c r="B8" s="488"/>
      <c r="C8" s="489"/>
      <c r="D8" s="498" t="s">
        <v>55</v>
      </c>
      <c r="E8" s="499"/>
      <c r="F8" s="499"/>
      <c r="G8" s="499"/>
      <c r="H8" s="499"/>
      <c r="I8" s="499"/>
      <c r="J8" s="499"/>
      <c r="K8" s="500"/>
      <c r="L8" s="33" t="s">
        <v>37</v>
      </c>
      <c r="M8" s="498"/>
      <c r="N8" s="499"/>
      <c r="O8" s="499"/>
      <c r="P8" s="499"/>
      <c r="Q8" s="499"/>
      <c r="R8" s="499"/>
      <c r="S8" s="500"/>
      <c r="T8" s="525" t="s">
        <v>36</v>
      </c>
      <c r="U8" s="526"/>
      <c r="V8" s="527"/>
      <c r="W8" s="528"/>
      <c r="X8" s="529"/>
      <c r="Y8" s="529"/>
      <c r="Z8" s="529"/>
      <c r="AA8" s="530"/>
      <c r="AB8" s="32"/>
      <c r="AC8" s="32"/>
    </row>
    <row r="9" spans="1:29" s="31" customFormat="1" ht="15.75" customHeight="1" thickBot="1">
      <c r="A9" s="487" t="s">
        <v>35</v>
      </c>
      <c r="B9" s="488"/>
      <c r="C9" s="489"/>
      <c r="D9" s="498"/>
      <c r="E9" s="499"/>
      <c r="F9" s="499"/>
      <c r="G9" s="499"/>
      <c r="H9" s="499"/>
      <c r="I9" s="499"/>
      <c r="J9" s="499"/>
      <c r="K9" s="500"/>
      <c r="L9" s="33" t="s">
        <v>34</v>
      </c>
      <c r="M9" s="501"/>
      <c r="N9" s="502"/>
      <c r="O9" s="502"/>
      <c r="P9" s="502"/>
      <c r="Q9" s="502"/>
      <c r="R9" s="502"/>
      <c r="S9" s="511"/>
      <c r="T9" s="512" t="s">
        <v>33</v>
      </c>
      <c r="U9" s="513"/>
      <c r="V9" s="514"/>
      <c r="W9" s="515" t="s">
        <v>32</v>
      </c>
      <c r="X9" s="516"/>
      <c r="Y9" s="517"/>
      <c r="Z9" s="518"/>
      <c r="AA9" s="519"/>
      <c r="AB9" s="32"/>
      <c r="AC9" s="32"/>
    </row>
    <row r="10" spans="1:29" s="31" customFormat="1" ht="15.75" customHeight="1" thickBot="1">
      <c r="A10" s="487" t="s">
        <v>31</v>
      </c>
      <c r="B10" s="488"/>
      <c r="C10" s="489"/>
      <c r="D10" s="498"/>
      <c r="E10" s="499"/>
      <c r="F10" s="499"/>
      <c r="G10" s="499"/>
      <c r="H10" s="499"/>
      <c r="I10" s="499"/>
      <c r="J10" s="499"/>
      <c r="K10" s="500"/>
      <c r="L10" s="33" t="s">
        <v>30</v>
      </c>
      <c r="M10" s="501"/>
      <c r="N10" s="502"/>
      <c r="O10" s="502"/>
      <c r="P10" s="502"/>
      <c r="Q10" s="502"/>
      <c r="R10" s="502"/>
      <c r="S10" s="502"/>
      <c r="T10" s="503" t="s">
        <v>29</v>
      </c>
      <c r="U10" s="504"/>
      <c r="V10" s="504"/>
      <c r="W10" s="504"/>
      <c r="X10" s="504"/>
      <c r="Y10" s="504"/>
      <c r="Z10" s="504"/>
      <c r="AA10" s="505"/>
      <c r="AB10" s="32"/>
      <c r="AC10" s="32"/>
    </row>
    <row r="11" spans="1:29" s="31" customFormat="1" ht="15.75" customHeight="1">
      <c r="A11" s="487" t="s">
        <v>28</v>
      </c>
      <c r="B11" s="488"/>
      <c r="C11" s="489"/>
      <c r="D11" s="498"/>
      <c r="E11" s="499"/>
      <c r="F11" s="499"/>
      <c r="G11" s="499"/>
      <c r="H11" s="499"/>
      <c r="I11" s="499"/>
      <c r="J11" s="499"/>
      <c r="K11" s="500"/>
      <c r="L11" s="33" t="s">
        <v>27</v>
      </c>
      <c r="M11" s="498"/>
      <c r="N11" s="499"/>
      <c r="O11" s="499"/>
      <c r="P11" s="499"/>
      <c r="Q11" s="499"/>
      <c r="R11" s="499"/>
      <c r="S11" s="499"/>
      <c r="T11" s="506" t="s">
        <v>26</v>
      </c>
      <c r="U11" s="507"/>
      <c r="V11" s="507"/>
      <c r="W11" s="507"/>
      <c r="X11" s="507"/>
      <c r="Y11" s="508"/>
      <c r="Z11" s="509" t="s">
        <v>25</v>
      </c>
      <c r="AA11" s="510"/>
      <c r="AB11" s="32"/>
      <c r="AC11" s="32"/>
    </row>
    <row r="12" spans="1:29" s="31" customFormat="1" ht="19.5" customHeight="1" thickBot="1">
      <c r="A12" s="487" t="s">
        <v>24</v>
      </c>
      <c r="B12" s="488"/>
      <c r="C12" s="489"/>
      <c r="D12" s="490"/>
      <c r="E12" s="491"/>
      <c r="F12" s="492"/>
      <c r="G12" s="493" t="s">
        <v>1</v>
      </c>
      <c r="H12" s="494"/>
      <c r="I12" s="495" t="s">
        <v>189</v>
      </c>
      <c r="J12" s="496"/>
      <c r="K12" s="497"/>
      <c r="L12" s="493" t="s">
        <v>23</v>
      </c>
      <c r="M12" s="494"/>
      <c r="N12" s="495"/>
      <c r="O12" s="496"/>
      <c r="P12" s="496"/>
      <c r="Q12" s="496"/>
      <c r="R12" s="496"/>
      <c r="S12" s="496"/>
      <c r="T12" s="463" t="s">
        <v>22</v>
      </c>
      <c r="U12" s="464"/>
      <c r="V12" s="464"/>
      <c r="W12" s="464"/>
      <c r="X12" s="464"/>
      <c r="Y12" s="465"/>
      <c r="Z12" s="466" t="s">
        <v>21</v>
      </c>
      <c r="AA12" s="467"/>
      <c r="AB12" s="32"/>
      <c r="AC12" s="32"/>
    </row>
    <row r="13" spans="1:39" ht="16.5" thickBot="1">
      <c r="A13" s="30"/>
      <c r="B13" s="29"/>
      <c r="C13" s="29"/>
      <c r="D13" s="468" t="s">
        <v>20</v>
      </c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69"/>
      <c r="AF13" s="469"/>
      <c r="AG13" s="469"/>
      <c r="AH13" s="469"/>
      <c r="AI13" s="469"/>
      <c r="AJ13" s="469"/>
      <c r="AK13" s="469"/>
      <c r="AL13" s="469"/>
      <c r="AM13" s="470"/>
    </row>
    <row r="14" spans="1:39" ht="16.5" thickBot="1">
      <c r="A14" s="471" t="s">
        <v>19</v>
      </c>
      <c r="B14" s="473" t="s">
        <v>18</v>
      </c>
      <c r="C14" s="474"/>
      <c r="D14" s="468" t="s">
        <v>17</v>
      </c>
      <c r="E14" s="469"/>
      <c r="F14" s="470"/>
      <c r="G14" s="475" t="s">
        <v>16</v>
      </c>
      <c r="H14" s="476"/>
      <c r="I14" s="477"/>
      <c r="J14" s="478" t="s">
        <v>15</v>
      </c>
      <c r="K14" s="479"/>
      <c r="L14" s="480"/>
      <c r="M14" s="481" t="s">
        <v>14</v>
      </c>
      <c r="N14" s="482"/>
      <c r="O14" s="483"/>
      <c r="P14" s="484" t="s">
        <v>13</v>
      </c>
      <c r="Q14" s="485"/>
      <c r="R14" s="486"/>
      <c r="S14" s="445" t="s">
        <v>12</v>
      </c>
      <c r="T14" s="446"/>
      <c r="U14" s="447"/>
      <c r="V14" s="448" t="s">
        <v>11</v>
      </c>
      <c r="W14" s="449"/>
      <c r="X14" s="450"/>
      <c r="Y14" s="451" t="s">
        <v>10</v>
      </c>
      <c r="Z14" s="452"/>
      <c r="AA14" s="453"/>
      <c r="AB14" s="454" t="s">
        <v>50</v>
      </c>
      <c r="AC14" s="455"/>
      <c r="AD14" s="456"/>
      <c r="AE14" s="457" t="s">
        <v>51</v>
      </c>
      <c r="AF14" s="458"/>
      <c r="AG14" s="459"/>
      <c r="AH14" s="460" t="s">
        <v>51</v>
      </c>
      <c r="AI14" s="461"/>
      <c r="AJ14" s="462"/>
      <c r="AK14" s="428" t="s">
        <v>52</v>
      </c>
      <c r="AL14" s="429"/>
      <c r="AM14" s="430"/>
    </row>
    <row r="15" spans="1:39" ht="16.5" thickBot="1">
      <c r="A15" s="472"/>
      <c r="B15" s="28" t="s">
        <v>9</v>
      </c>
      <c r="C15" s="28" t="s">
        <v>8</v>
      </c>
      <c r="D15" s="28" t="s">
        <v>9</v>
      </c>
      <c r="E15" s="28" t="s">
        <v>8</v>
      </c>
      <c r="F15" s="27" t="s">
        <v>7</v>
      </c>
      <c r="G15" s="28" t="s">
        <v>9</v>
      </c>
      <c r="H15" s="28" t="s">
        <v>8</v>
      </c>
      <c r="I15" s="27" t="s">
        <v>7</v>
      </c>
      <c r="J15" s="28" t="s">
        <v>9</v>
      </c>
      <c r="K15" s="28" t="s">
        <v>8</v>
      </c>
      <c r="L15" s="27" t="s">
        <v>7</v>
      </c>
      <c r="M15" s="28" t="s">
        <v>9</v>
      </c>
      <c r="N15" s="28" t="s">
        <v>8</v>
      </c>
      <c r="O15" s="27" t="s">
        <v>7</v>
      </c>
      <c r="P15" s="28" t="s">
        <v>9</v>
      </c>
      <c r="Q15" s="28" t="s">
        <v>8</v>
      </c>
      <c r="R15" s="27" t="s">
        <v>7</v>
      </c>
      <c r="S15" s="28" t="s">
        <v>9</v>
      </c>
      <c r="T15" s="28" t="s">
        <v>8</v>
      </c>
      <c r="U15" s="27" t="s">
        <v>7</v>
      </c>
      <c r="V15" s="28" t="s">
        <v>9</v>
      </c>
      <c r="W15" s="28" t="s">
        <v>8</v>
      </c>
      <c r="X15" s="27" t="s">
        <v>7</v>
      </c>
      <c r="Y15" s="28" t="s">
        <v>9</v>
      </c>
      <c r="Z15" s="28" t="s">
        <v>8</v>
      </c>
      <c r="AA15" s="27" t="s">
        <v>7</v>
      </c>
      <c r="AB15" s="28" t="s">
        <v>9</v>
      </c>
      <c r="AC15" s="28" t="s">
        <v>8</v>
      </c>
      <c r="AD15" s="27" t="s">
        <v>7</v>
      </c>
      <c r="AE15" s="28" t="s">
        <v>9</v>
      </c>
      <c r="AF15" s="28" t="s">
        <v>8</v>
      </c>
      <c r="AG15" s="27" t="s">
        <v>7</v>
      </c>
      <c r="AH15" s="28" t="s">
        <v>9</v>
      </c>
      <c r="AI15" s="28" t="s">
        <v>8</v>
      </c>
      <c r="AJ15" s="27" t="s">
        <v>7</v>
      </c>
      <c r="AK15" s="28" t="s">
        <v>9</v>
      </c>
      <c r="AL15" s="28" t="s">
        <v>8</v>
      </c>
      <c r="AM15" s="27" t="s">
        <v>7</v>
      </c>
    </row>
    <row r="16" spans="1:39" ht="18">
      <c r="A16" s="243" t="s">
        <v>6</v>
      </c>
      <c r="B16" s="244"/>
      <c r="C16" s="244"/>
      <c r="D16" s="245"/>
      <c r="E16" s="245"/>
      <c r="F16" s="246" t="str">
        <f aca="true" t="shared" si="0" ref="F16:F44">IF(D16=" "," ",AVERAGE(D16:E16))</f>
        <v> </v>
      </c>
      <c r="G16" s="245"/>
      <c r="H16" s="245"/>
      <c r="I16" s="246" t="str">
        <f aca="true" t="shared" si="1" ref="I16:I44">IF(G16=" "," ",AVERAGE(G16:H16))</f>
        <v> </v>
      </c>
      <c r="J16" s="245"/>
      <c r="K16" s="245"/>
      <c r="L16" s="246" t="str">
        <f aca="true" t="shared" si="2" ref="L16:L44">IF(J16=" "," ",AVERAGE(J16:K16))</f>
        <v> </v>
      </c>
      <c r="M16" s="245"/>
      <c r="N16" s="245"/>
      <c r="O16" s="246" t="str">
        <f aca="true" t="shared" si="3" ref="O16:O44">IF(M16=" "," ",AVERAGE(M16:N16))</f>
        <v> </v>
      </c>
      <c r="P16" s="245"/>
      <c r="Q16" s="245"/>
      <c r="R16" s="246" t="str">
        <f aca="true" t="shared" si="4" ref="R16:R44">IF(P16=" "," ",AVERAGE(P16:Q16))</f>
        <v> </v>
      </c>
      <c r="S16" s="245"/>
      <c r="T16" s="245"/>
      <c r="U16" s="246" t="str">
        <f aca="true" t="shared" si="5" ref="U16:U44">IF(S16=" "," ",AVERAGE(S16:T16))</f>
        <v> </v>
      </c>
      <c r="V16" s="245"/>
      <c r="W16" s="245"/>
      <c r="X16" s="246" t="str">
        <f aca="true" t="shared" si="6" ref="X16:X44">IF(V16=" "," ",AVERAGE(V16:W16))</f>
        <v> </v>
      </c>
      <c r="Y16" s="245"/>
      <c r="Z16" s="245"/>
      <c r="AA16" s="246" t="str">
        <f aca="true" t="shared" si="7" ref="AA16:AA44">IF(Y16=" "," ",AVERAGE(Y16:Z16))</f>
        <v> </v>
      </c>
      <c r="AB16" s="245"/>
      <c r="AC16" s="245"/>
      <c r="AD16" s="246" t="str">
        <f aca="true" t="shared" si="8" ref="AD16:AD25">IF(AB16=" "," ",AVERAGE(AB16:AC16))</f>
        <v> </v>
      </c>
      <c r="AE16" s="245"/>
      <c r="AF16" s="245"/>
      <c r="AG16" s="246" t="str">
        <f aca="true" t="shared" si="9" ref="AG16:AG25">IF(AE16=" "," ",AVERAGE(AE16:AF16))</f>
        <v> </v>
      </c>
      <c r="AH16" s="245"/>
      <c r="AI16" s="245"/>
      <c r="AJ16" s="246" t="str">
        <f aca="true" t="shared" si="10" ref="AJ16:AJ25">IF(AH16=" "," ",AVERAGE(AH16:AI16))</f>
        <v> </v>
      </c>
      <c r="AK16" s="245"/>
      <c r="AL16" s="245"/>
      <c r="AM16" s="247" t="str">
        <f aca="true" t="shared" si="11" ref="AM16:AM25">IF(AK16=" "," ",AVERAGE(AK16:AL16))</f>
        <v> </v>
      </c>
    </row>
    <row r="17" spans="1:39" s="45" customFormat="1" ht="18">
      <c r="A17" s="248"/>
      <c r="B17" s="249"/>
      <c r="C17" s="250"/>
      <c r="D17" s="251"/>
      <c r="E17" s="251"/>
      <c r="F17" s="252" t="str">
        <f t="shared" si="0"/>
        <v> </v>
      </c>
      <c r="G17" s="251"/>
      <c r="H17" s="251"/>
      <c r="I17" s="252" t="str">
        <f t="shared" si="1"/>
        <v> </v>
      </c>
      <c r="J17" s="251"/>
      <c r="K17" s="251"/>
      <c r="L17" s="252" t="str">
        <f t="shared" si="2"/>
        <v> </v>
      </c>
      <c r="M17" s="251"/>
      <c r="N17" s="251"/>
      <c r="O17" s="252" t="str">
        <f t="shared" si="3"/>
        <v> </v>
      </c>
      <c r="P17" s="251"/>
      <c r="Q17" s="251"/>
      <c r="R17" s="252" t="str">
        <f t="shared" si="4"/>
        <v> </v>
      </c>
      <c r="S17" s="251"/>
      <c r="T17" s="251"/>
      <c r="U17" s="252" t="str">
        <f t="shared" si="5"/>
        <v> </v>
      </c>
      <c r="V17" s="251"/>
      <c r="W17" s="251"/>
      <c r="X17" s="252" t="str">
        <f t="shared" si="6"/>
        <v> </v>
      </c>
      <c r="Y17" s="251"/>
      <c r="Z17" s="251"/>
      <c r="AA17" s="252" t="str">
        <f t="shared" si="7"/>
        <v> </v>
      </c>
      <c r="AB17" s="251"/>
      <c r="AC17" s="251"/>
      <c r="AD17" s="252" t="str">
        <f t="shared" si="8"/>
        <v> </v>
      </c>
      <c r="AE17" s="251"/>
      <c r="AF17" s="251"/>
      <c r="AG17" s="252" t="str">
        <f t="shared" si="9"/>
        <v> </v>
      </c>
      <c r="AH17" s="251"/>
      <c r="AI17" s="251"/>
      <c r="AJ17" s="252" t="str">
        <f t="shared" si="10"/>
        <v> </v>
      </c>
      <c r="AK17" s="251"/>
      <c r="AL17" s="251"/>
      <c r="AM17" s="253" t="str">
        <f t="shared" si="11"/>
        <v> </v>
      </c>
    </row>
    <row r="18" spans="1:39" s="45" customFormat="1" ht="18">
      <c r="A18" s="248"/>
      <c r="B18" s="249"/>
      <c r="C18" s="249"/>
      <c r="D18" s="251"/>
      <c r="E18" s="251"/>
      <c r="F18" s="252" t="str">
        <f t="shared" si="0"/>
        <v> </v>
      </c>
      <c r="G18" s="251"/>
      <c r="H18" s="251"/>
      <c r="I18" s="252" t="str">
        <f t="shared" si="1"/>
        <v> </v>
      </c>
      <c r="J18" s="251"/>
      <c r="K18" s="251"/>
      <c r="L18" s="252" t="str">
        <f t="shared" si="2"/>
        <v> </v>
      </c>
      <c r="M18" s="251"/>
      <c r="N18" s="251"/>
      <c r="O18" s="252" t="str">
        <f t="shared" si="3"/>
        <v> </v>
      </c>
      <c r="P18" s="251"/>
      <c r="Q18" s="251"/>
      <c r="R18" s="252" t="str">
        <f t="shared" si="4"/>
        <v> </v>
      </c>
      <c r="S18" s="251"/>
      <c r="T18" s="251"/>
      <c r="U18" s="252" t="str">
        <f t="shared" si="5"/>
        <v> </v>
      </c>
      <c r="V18" s="251"/>
      <c r="W18" s="251"/>
      <c r="X18" s="252" t="str">
        <f t="shared" si="6"/>
        <v> </v>
      </c>
      <c r="Y18" s="251"/>
      <c r="Z18" s="251"/>
      <c r="AA18" s="252" t="str">
        <f t="shared" si="7"/>
        <v> </v>
      </c>
      <c r="AB18" s="251"/>
      <c r="AC18" s="251"/>
      <c r="AD18" s="252" t="str">
        <f t="shared" si="8"/>
        <v> </v>
      </c>
      <c r="AE18" s="251"/>
      <c r="AF18" s="251"/>
      <c r="AG18" s="252" t="str">
        <f t="shared" si="9"/>
        <v> </v>
      </c>
      <c r="AH18" s="251"/>
      <c r="AI18" s="251"/>
      <c r="AJ18" s="252" t="str">
        <f t="shared" si="10"/>
        <v> </v>
      </c>
      <c r="AK18" s="251"/>
      <c r="AL18" s="251"/>
      <c r="AM18" s="253" t="str">
        <f t="shared" si="11"/>
        <v> </v>
      </c>
    </row>
    <row r="19" spans="1:39" s="45" customFormat="1" ht="18">
      <c r="A19" s="248"/>
      <c r="B19" s="254"/>
      <c r="C19" s="254"/>
      <c r="D19" s="255"/>
      <c r="E19" s="255"/>
      <c r="F19" s="256" t="str">
        <f t="shared" si="0"/>
        <v> </v>
      </c>
      <c r="G19" s="255"/>
      <c r="H19" s="255"/>
      <c r="I19" s="256" t="str">
        <f t="shared" si="1"/>
        <v> </v>
      </c>
      <c r="J19" s="255"/>
      <c r="K19" s="255"/>
      <c r="L19" s="256" t="str">
        <f t="shared" si="2"/>
        <v> </v>
      </c>
      <c r="M19" s="255"/>
      <c r="N19" s="255"/>
      <c r="O19" s="256" t="str">
        <f t="shared" si="3"/>
        <v> </v>
      </c>
      <c r="P19" s="255"/>
      <c r="Q19" s="255"/>
      <c r="R19" s="256" t="str">
        <f t="shared" si="4"/>
        <v> </v>
      </c>
      <c r="S19" s="255"/>
      <c r="T19" s="255"/>
      <c r="U19" s="256" t="str">
        <f t="shared" si="5"/>
        <v> </v>
      </c>
      <c r="V19" s="255"/>
      <c r="W19" s="255"/>
      <c r="X19" s="256" t="str">
        <f t="shared" si="6"/>
        <v> </v>
      </c>
      <c r="Y19" s="255"/>
      <c r="Z19" s="255"/>
      <c r="AA19" s="256" t="str">
        <f t="shared" si="7"/>
        <v> </v>
      </c>
      <c r="AB19" s="255"/>
      <c r="AC19" s="255"/>
      <c r="AD19" s="256" t="str">
        <f t="shared" si="8"/>
        <v> </v>
      </c>
      <c r="AE19" s="255"/>
      <c r="AF19" s="255"/>
      <c r="AG19" s="256" t="str">
        <f t="shared" si="9"/>
        <v> </v>
      </c>
      <c r="AH19" s="255"/>
      <c r="AI19" s="255"/>
      <c r="AJ19" s="256" t="str">
        <f t="shared" si="10"/>
        <v> </v>
      </c>
      <c r="AK19" s="255"/>
      <c r="AL19" s="255"/>
      <c r="AM19" s="257" t="str">
        <f t="shared" si="11"/>
        <v> </v>
      </c>
    </row>
    <row r="20" spans="1:39" s="45" customFormat="1" ht="18">
      <c r="A20" s="248"/>
      <c r="B20" s="249"/>
      <c r="C20" s="249"/>
      <c r="D20" s="251"/>
      <c r="E20" s="251"/>
      <c r="F20" s="252" t="str">
        <f t="shared" si="0"/>
        <v> </v>
      </c>
      <c r="G20" s="251"/>
      <c r="H20" s="251"/>
      <c r="I20" s="252" t="str">
        <f t="shared" si="1"/>
        <v> </v>
      </c>
      <c r="J20" s="251"/>
      <c r="K20" s="251"/>
      <c r="L20" s="252" t="str">
        <f t="shared" si="2"/>
        <v> </v>
      </c>
      <c r="M20" s="251"/>
      <c r="N20" s="251"/>
      <c r="O20" s="252" t="str">
        <f t="shared" si="3"/>
        <v> </v>
      </c>
      <c r="P20" s="251"/>
      <c r="Q20" s="251"/>
      <c r="R20" s="252" t="str">
        <f t="shared" si="4"/>
        <v> </v>
      </c>
      <c r="S20" s="251"/>
      <c r="T20" s="251"/>
      <c r="U20" s="252" t="str">
        <f t="shared" si="5"/>
        <v> </v>
      </c>
      <c r="V20" s="251"/>
      <c r="W20" s="251"/>
      <c r="X20" s="252" t="str">
        <f t="shared" si="6"/>
        <v> </v>
      </c>
      <c r="Y20" s="251"/>
      <c r="Z20" s="251"/>
      <c r="AA20" s="252" t="str">
        <f t="shared" si="7"/>
        <v> </v>
      </c>
      <c r="AB20" s="251"/>
      <c r="AC20" s="251"/>
      <c r="AD20" s="252" t="str">
        <f t="shared" si="8"/>
        <v> </v>
      </c>
      <c r="AE20" s="251"/>
      <c r="AF20" s="251"/>
      <c r="AG20" s="252" t="str">
        <f t="shared" si="9"/>
        <v> </v>
      </c>
      <c r="AH20" s="251"/>
      <c r="AI20" s="251"/>
      <c r="AJ20" s="252" t="str">
        <f t="shared" si="10"/>
        <v> </v>
      </c>
      <c r="AK20" s="251"/>
      <c r="AL20" s="251"/>
      <c r="AM20" s="253" t="str">
        <f t="shared" si="11"/>
        <v> </v>
      </c>
    </row>
    <row r="21" spans="1:39" s="45" customFormat="1" ht="18">
      <c r="A21" s="248"/>
      <c r="B21" s="249"/>
      <c r="C21" s="249"/>
      <c r="D21" s="251"/>
      <c r="E21" s="251"/>
      <c r="F21" s="252" t="str">
        <f t="shared" si="0"/>
        <v> </v>
      </c>
      <c r="G21" s="251"/>
      <c r="H21" s="251"/>
      <c r="I21" s="252" t="str">
        <f t="shared" si="1"/>
        <v> </v>
      </c>
      <c r="J21" s="251"/>
      <c r="K21" s="251"/>
      <c r="L21" s="252" t="str">
        <f t="shared" si="2"/>
        <v> </v>
      </c>
      <c r="M21" s="251"/>
      <c r="N21" s="251"/>
      <c r="O21" s="252" t="str">
        <f t="shared" si="3"/>
        <v> </v>
      </c>
      <c r="P21" s="251"/>
      <c r="Q21" s="251"/>
      <c r="R21" s="252" t="str">
        <f t="shared" si="4"/>
        <v> </v>
      </c>
      <c r="S21" s="251"/>
      <c r="T21" s="251"/>
      <c r="U21" s="252" t="str">
        <f t="shared" si="5"/>
        <v> </v>
      </c>
      <c r="V21" s="251"/>
      <c r="W21" s="251"/>
      <c r="X21" s="252" t="str">
        <f t="shared" si="6"/>
        <v> </v>
      </c>
      <c r="Y21" s="251"/>
      <c r="Z21" s="251"/>
      <c r="AA21" s="252" t="str">
        <f t="shared" si="7"/>
        <v> </v>
      </c>
      <c r="AB21" s="251"/>
      <c r="AC21" s="251"/>
      <c r="AD21" s="252" t="str">
        <f t="shared" si="8"/>
        <v> </v>
      </c>
      <c r="AE21" s="251"/>
      <c r="AF21" s="251"/>
      <c r="AG21" s="252" t="str">
        <f t="shared" si="9"/>
        <v> </v>
      </c>
      <c r="AH21" s="251"/>
      <c r="AI21" s="251"/>
      <c r="AJ21" s="252" t="str">
        <f t="shared" si="10"/>
        <v> </v>
      </c>
      <c r="AK21" s="251"/>
      <c r="AL21" s="251"/>
      <c r="AM21" s="253" t="str">
        <f t="shared" si="11"/>
        <v> </v>
      </c>
    </row>
    <row r="22" spans="1:39" s="45" customFormat="1" ht="18">
      <c r="A22" s="248"/>
      <c r="B22" s="249"/>
      <c r="C22" s="249"/>
      <c r="D22" s="251"/>
      <c r="E22" s="251"/>
      <c r="F22" s="252" t="str">
        <f t="shared" si="0"/>
        <v> </v>
      </c>
      <c r="G22" s="251"/>
      <c r="H22" s="251"/>
      <c r="I22" s="252" t="str">
        <f t="shared" si="1"/>
        <v> </v>
      </c>
      <c r="J22" s="251"/>
      <c r="K22" s="251"/>
      <c r="L22" s="252" t="str">
        <f t="shared" si="2"/>
        <v> </v>
      </c>
      <c r="M22" s="251"/>
      <c r="N22" s="251"/>
      <c r="O22" s="252" t="str">
        <f t="shared" si="3"/>
        <v> </v>
      </c>
      <c r="P22" s="251"/>
      <c r="Q22" s="251"/>
      <c r="R22" s="252" t="str">
        <f t="shared" si="4"/>
        <v> </v>
      </c>
      <c r="S22" s="251"/>
      <c r="T22" s="251"/>
      <c r="U22" s="252" t="str">
        <f t="shared" si="5"/>
        <v> </v>
      </c>
      <c r="V22" s="251"/>
      <c r="W22" s="251"/>
      <c r="X22" s="252" t="str">
        <f t="shared" si="6"/>
        <v> </v>
      </c>
      <c r="Y22" s="251"/>
      <c r="Z22" s="251"/>
      <c r="AA22" s="252" t="str">
        <f t="shared" si="7"/>
        <v> </v>
      </c>
      <c r="AB22" s="251"/>
      <c r="AC22" s="251"/>
      <c r="AD22" s="252" t="str">
        <f t="shared" si="8"/>
        <v> </v>
      </c>
      <c r="AE22" s="251"/>
      <c r="AF22" s="251"/>
      <c r="AG22" s="252" t="str">
        <f t="shared" si="9"/>
        <v> </v>
      </c>
      <c r="AH22" s="251"/>
      <c r="AI22" s="251"/>
      <c r="AJ22" s="252" t="str">
        <f t="shared" si="10"/>
        <v> </v>
      </c>
      <c r="AK22" s="251"/>
      <c r="AL22" s="251"/>
      <c r="AM22" s="253" t="str">
        <f t="shared" si="11"/>
        <v> </v>
      </c>
    </row>
    <row r="23" spans="1:39" ht="18">
      <c r="A23" s="248"/>
      <c r="B23" s="249"/>
      <c r="C23" s="249"/>
      <c r="D23" s="258"/>
      <c r="E23" s="258"/>
      <c r="F23" s="259" t="str">
        <f t="shared" si="0"/>
        <v> </v>
      </c>
      <c r="G23" s="258"/>
      <c r="H23" s="258"/>
      <c r="I23" s="259" t="str">
        <f t="shared" si="1"/>
        <v> </v>
      </c>
      <c r="J23" s="258"/>
      <c r="K23" s="258"/>
      <c r="L23" s="259" t="str">
        <f t="shared" si="2"/>
        <v> </v>
      </c>
      <c r="M23" s="258"/>
      <c r="N23" s="258"/>
      <c r="O23" s="259" t="str">
        <f t="shared" si="3"/>
        <v> </v>
      </c>
      <c r="P23" s="258"/>
      <c r="Q23" s="258"/>
      <c r="R23" s="259" t="str">
        <f t="shared" si="4"/>
        <v> </v>
      </c>
      <c r="S23" s="258"/>
      <c r="T23" s="258"/>
      <c r="U23" s="259" t="str">
        <f t="shared" si="5"/>
        <v> </v>
      </c>
      <c r="V23" s="258"/>
      <c r="W23" s="258"/>
      <c r="X23" s="259" t="str">
        <f t="shared" si="6"/>
        <v> </v>
      </c>
      <c r="Y23" s="258"/>
      <c r="Z23" s="258"/>
      <c r="AA23" s="259" t="str">
        <f t="shared" si="7"/>
        <v> </v>
      </c>
      <c r="AB23" s="258"/>
      <c r="AC23" s="258"/>
      <c r="AD23" s="259" t="str">
        <f t="shared" si="8"/>
        <v> </v>
      </c>
      <c r="AE23" s="258"/>
      <c r="AF23" s="258"/>
      <c r="AG23" s="259" t="str">
        <f t="shared" si="9"/>
        <v> </v>
      </c>
      <c r="AH23" s="258"/>
      <c r="AI23" s="258"/>
      <c r="AJ23" s="259" t="str">
        <f t="shared" si="10"/>
        <v> </v>
      </c>
      <c r="AK23" s="258"/>
      <c r="AL23" s="258"/>
      <c r="AM23" s="260" t="str">
        <f t="shared" si="11"/>
        <v> </v>
      </c>
    </row>
    <row r="24" spans="1:39" ht="18">
      <c r="A24" s="248"/>
      <c r="B24" s="249"/>
      <c r="C24" s="249"/>
      <c r="D24" s="258"/>
      <c r="E24" s="258"/>
      <c r="F24" s="259" t="str">
        <f t="shared" si="0"/>
        <v> </v>
      </c>
      <c r="G24" s="258"/>
      <c r="H24" s="258"/>
      <c r="I24" s="259" t="str">
        <f t="shared" si="1"/>
        <v> </v>
      </c>
      <c r="J24" s="258"/>
      <c r="K24" s="258"/>
      <c r="L24" s="259" t="str">
        <f t="shared" si="2"/>
        <v> </v>
      </c>
      <c r="M24" s="258"/>
      <c r="N24" s="258"/>
      <c r="O24" s="259" t="str">
        <f t="shared" si="3"/>
        <v> </v>
      </c>
      <c r="P24" s="258"/>
      <c r="Q24" s="258"/>
      <c r="R24" s="259" t="str">
        <f t="shared" si="4"/>
        <v> </v>
      </c>
      <c r="S24" s="258"/>
      <c r="T24" s="258"/>
      <c r="U24" s="259" t="str">
        <f t="shared" si="5"/>
        <v> </v>
      </c>
      <c r="V24" s="258"/>
      <c r="W24" s="258"/>
      <c r="X24" s="259" t="str">
        <f t="shared" si="6"/>
        <v> </v>
      </c>
      <c r="Y24" s="258"/>
      <c r="Z24" s="258"/>
      <c r="AA24" s="259" t="str">
        <f t="shared" si="7"/>
        <v> </v>
      </c>
      <c r="AB24" s="258"/>
      <c r="AC24" s="258"/>
      <c r="AD24" s="259" t="str">
        <f t="shared" si="8"/>
        <v> </v>
      </c>
      <c r="AE24" s="258"/>
      <c r="AF24" s="258"/>
      <c r="AG24" s="259" t="str">
        <f t="shared" si="9"/>
        <v> </v>
      </c>
      <c r="AH24" s="258"/>
      <c r="AI24" s="258"/>
      <c r="AJ24" s="259" t="str">
        <f t="shared" si="10"/>
        <v> </v>
      </c>
      <c r="AK24" s="258"/>
      <c r="AL24" s="258"/>
      <c r="AM24" s="260" t="str">
        <f t="shared" si="11"/>
        <v> </v>
      </c>
    </row>
    <row r="25" spans="1:39" s="45" customFormat="1" ht="18">
      <c r="A25" s="248"/>
      <c r="B25" s="249"/>
      <c r="C25" s="249"/>
      <c r="D25" s="251"/>
      <c r="E25" s="251"/>
      <c r="F25" s="252" t="str">
        <f t="shared" si="0"/>
        <v> </v>
      </c>
      <c r="G25" s="251"/>
      <c r="H25" s="251"/>
      <c r="I25" s="252" t="str">
        <f t="shared" si="1"/>
        <v> </v>
      </c>
      <c r="J25" s="251"/>
      <c r="K25" s="251"/>
      <c r="L25" s="252" t="str">
        <f t="shared" si="2"/>
        <v> </v>
      </c>
      <c r="M25" s="251"/>
      <c r="N25" s="251"/>
      <c r="O25" s="252" t="str">
        <f t="shared" si="3"/>
        <v> </v>
      </c>
      <c r="P25" s="251"/>
      <c r="Q25" s="251"/>
      <c r="R25" s="252" t="str">
        <f t="shared" si="4"/>
        <v> </v>
      </c>
      <c r="S25" s="251"/>
      <c r="T25" s="251"/>
      <c r="U25" s="252" t="str">
        <f t="shared" si="5"/>
        <v> </v>
      </c>
      <c r="V25" s="251"/>
      <c r="W25" s="251"/>
      <c r="X25" s="252" t="str">
        <f t="shared" si="6"/>
        <v> </v>
      </c>
      <c r="Y25" s="251"/>
      <c r="Z25" s="251"/>
      <c r="AA25" s="252" t="str">
        <f t="shared" si="7"/>
        <v> </v>
      </c>
      <c r="AB25" s="251"/>
      <c r="AC25" s="251"/>
      <c r="AD25" s="252" t="str">
        <f t="shared" si="8"/>
        <v> </v>
      </c>
      <c r="AE25" s="251"/>
      <c r="AF25" s="251"/>
      <c r="AG25" s="252" t="str">
        <f t="shared" si="9"/>
        <v> </v>
      </c>
      <c r="AH25" s="251"/>
      <c r="AI25" s="251"/>
      <c r="AJ25" s="252" t="str">
        <f t="shared" si="10"/>
        <v> </v>
      </c>
      <c r="AK25" s="251"/>
      <c r="AL25" s="251"/>
      <c r="AM25" s="253" t="str">
        <f t="shared" si="11"/>
        <v> </v>
      </c>
    </row>
    <row r="26" spans="1:39" s="45" customFormat="1" ht="18">
      <c r="A26" s="248"/>
      <c r="B26" s="249"/>
      <c r="C26" s="249"/>
      <c r="D26" s="251"/>
      <c r="E26" s="251"/>
      <c r="F26" s="252"/>
      <c r="G26" s="251"/>
      <c r="H26" s="251"/>
      <c r="I26" s="252"/>
      <c r="J26" s="251"/>
      <c r="K26" s="251"/>
      <c r="L26" s="252"/>
      <c r="M26" s="251"/>
      <c r="N26" s="251"/>
      <c r="O26" s="252"/>
      <c r="P26" s="251"/>
      <c r="Q26" s="251"/>
      <c r="R26" s="252"/>
      <c r="S26" s="251"/>
      <c r="T26" s="251"/>
      <c r="U26" s="252"/>
      <c r="V26" s="251"/>
      <c r="W26" s="251"/>
      <c r="X26" s="252"/>
      <c r="Y26" s="251"/>
      <c r="Z26" s="251"/>
      <c r="AA26" s="252"/>
      <c r="AB26" s="251"/>
      <c r="AC26" s="251"/>
      <c r="AD26" s="252"/>
      <c r="AE26" s="251"/>
      <c r="AF26" s="251"/>
      <c r="AG26" s="252"/>
      <c r="AH26" s="251"/>
      <c r="AI26" s="251"/>
      <c r="AJ26" s="252"/>
      <c r="AK26" s="251"/>
      <c r="AL26" s="251"/>
      <c r="AM26" s="253"/>
    </row>
    <row r="27" spans="1:39" ht="18">
      <c r="A27" s="248"/>
      <c r="B27" s="249"/>
      <c r="C27" s="249"/>
      <c r="D27" s="258"/>
      <c r="E27" s="258"/>
      <c r="F27" s="259" t="str">
        <f t="shared" si="0"/>
        <v> </v>
      </c>
      <c r="G27" s="258"/>
      <c r="H27" s="258"/>
      <c r="I27" s="259" t="str">
        <f t="shared" si="1"/>
        <v> </v>
      </c>
      <c r="J27" s="258"/>
      <c r="K27" s="258"/>
      <c r="L27" s="259" t="str">
        <f t="shared" si="2"/>
        <v> </v>
      </c>
      <c r="M27" s="258"/>
      <c r="N27" s="258"/>
      <c r="O27" s="259" t="str">
        <f t="shared" si="3"/>
        <v> </v>
      </c>
      <c r="P27" s="258"/>
      <c r="Q27" s="258"/>
      <c r="R27" s="259" t="str">
        <f t="shared" si="4"/>
        <v> </v>
      </c>
      <c r="S27" s="258"/>
      <c r="T27" s="258"/>
      <c r="U27" s="259" t="str">
        <f t="shared" si="5"/>
        <v> </v>
      </c>
      <c r="V27" s="258"/>
      <c r="W27" s="258"/>
      <c r="X27" s="259" t="str">
        <f t="shared" si="6"/>
        <v> </v>
      </c>
      <c r="Y27" s="258"/>
      <c r="Z27" s="258"/>
      <c r="AA27" s="259" t="str">
        <f t="shared" si="7"/>
        <v> </v>
      </c>
      <c r="AB27" s="258"/>
      <c r="AC27" s="258"/>
      <c r="AD27" s="259" t="str">
        <f aca="true" t="shared" si="12" ref="AD27:AD44">IF(AB27=" "," ",AVERAGE(AB27:AC27))</f>
        <v> </v>
      </c>
      <c r="AE27" s="258"/>
      <c r="AF27" s="258"/>
      <c r="AG27" s="259" t="str">
        <f aca="true" t="shared" si="13" ref="AG27:AG44">IF(AE27=" "," ",AVERAGE(AE27:AF27))</f>
        <v> </v>
      </c>
      <c r="AH27" s="258"/>
      <c r="AI27" s="258"/>
      <c r="AJ27" s="259" t="str">
        <f aca="true" t="shared" si="14" ref="AJ27:AJ44">IF(AH27=" "," ",AVERAGE(AH27:AI27))</f>
        <v> </v>
      </c>
      <c r="AK27" s="258"/>
      <c r="AL27" s="258"/>
      <c r="AM27" s="260" t="str">
        <f aca="true" t="shared" si="15" ref="AM27:AM44">IF(AK27=" "," ",AVERAGE(AK27:AL27))</f>
        <v> </v>
      </c>
    </row>
    <row r="28" spans="1:39" ht="18">
      <c r="A28" s="248"/>
      <c r="B28" s="249"/>
      <c r="C28" s="249"/>
      <c r="D28" s="251"/>
      <c r="E28" s="251"/>
      <c r="F28" s="252" t="str">
        <f t="shared" si="0"/>
        <v> </v>
      </c>
      <c r="G28" s="251"/>
      <c r="H28" s="251"/>
      <c r="I28" s="252" t="str">
        <f t="shared" si="1"/>
        <v> </v>
      </c>
      <c r="J28" s="251"/>
      <c r="K28" s="251"/>
      <c r="L28" s="252" t="str">
        <f t="shared" si="2"/>
        <v> </v>
      </c>
      <c r="M28" s="251"/>
      <c r="N28" s="251"/>
      <c r="O28" s="252" t="str">
        <f t="shared" si="3"/>
        <v> </v>
      </c>
      <c r="P28" s="251"/>
      <c r="Q28" s="251"/>
      <c r="R28" s="252" t="str">
        <f t="shared" si="4"/>
        <v> </v>
      </c>
      <c r="S28" s="251"/>
      <c r="T28" s="251"/>
      <c r="U28" s="252" t="str">
        <f t="shared" si="5"/>
        <v> </v>
      </c>
      <c r="V28" s="251"/>
      <c r="W28" s="251"/>
      <c r="X28" s="252" t="str">
        <f t="shared" si="6"/>
        <v> </v>
      </c>
      <c r="Y28" s="251"/>
      <c r="Z28" s="251"/>
      <c r="AA28" s="252" t="str">
        <f t="shared" si="7"/>
        <v> </v>
      </c>
      <c r="AB28" s="251"/>
      <c r="AC28" s="251"/>
      <c r="AD28" s="252" t="str">
        <f t="shared" si="12"/>
        <v> </v>
      </c>
      <c r="AE28" s="251"/>
      <c r="AF28" s="251"/>
      <c r="AG28" s="252" t="str">
        <f t="shared" si="13"/>
        <v> </v>
      </c>
      <c r="AH28" s="251"/>
      <c r="AI28" s="251"/>
      <c r="AJ28" s="252" t="str">
        <f t="shared" si="14"/>
        <v> </v>
      </c>
      <c r="AK28" s="251"/>
      <c r="AL28" s="251"/>
      <c r="AM28" s="253" t="str">
        <f t="shared" si="15"/>
        <v> </v>
      </c>
    </row>
    <row r="29" spans="1:39" ht="18">
      <c r="A29" s="248"/>
      <c r="B29" s="254"/>
      <c r="C29" s="254"/>
      <c r="D29" s="255"/>
      <c r="E29" s="255"/>
      <c r="F29" s="256" t="str">
        <f t="shared" si="0"/>
        <v> </v>
      </c>
      <c r="G29" s="255"/>
      <c r="H29" s="255"/>
      <c r="I29" s="256" t="str">
        <f t="shared" si="1"/>
        <v> </v>
      </c>
      <c r="J29" s="255"/>
      <c r="K29" s="255"/>
      <c r="L29" s="256" t="str">
        <f t="shared" si="2"/>
        <v> </v>
      </c>
      <c r="M29" s="255"/>
      <c r="N29" s="255"/>
      <c r="O29" s="256" t="str">
        <f t="shared" si="3"/>
        <v> </v>
      </c>
      <c r="P29" s="255"/>
      <c r="Q29" s="255"/>
      <c r="R29" s="256" t="str">
        <f t="shared" si="4"/>
        <v> </v>
      </c>
      <c r="S29" s="255"/>
      <c r="T29" s="255"/>
      <c r="U29" s="256" t="str">
        <f t="shared" si="5"/>
        <v> </v>
      </c>
      <c r="V29" s="255"/>
      <c r="W29" s="255"/>
      <c r="X29" s="256" t="str">
        <f t="shared" si="6"/>
        <v> </v>
      </c>
      <c r="Y29" s="255"/>
      <c r="Z29" s="255"/>
      <c r="AA29" s="256" t="str">
        <f t="shared" si="7"/>
        <v> </v>
      </c>
      <c r="AB29" s="255"/>
      <c r="AC29" s="255"/>
      <c r="AD29" s="256" t="str">
        <f t="shared" si="12"/>
        <v> </v>
      </c>
      <c r="AE29" s="255"/>
      <c r="AF29" s="255"/>
      <c r="AG29" s="256" t="str">
        <f t="shared" si="13"/>
        <v> </v>
      </c>
      <c r="AH29" s="255"/>
      <c r="AI29" s="255"/>
      <c r="AJ29" s="256" t="str">
        <f t="shared" si="14"/>
        <v> </v>
      </c>
      <c r="AK29" s="255"/>
      <c r="AL29" s="255"/>
      <c r="AM29" s="257" t="str">
        <f t="shared" si="15"/>
        <v> </v>
      </c>
    </row>
    <row r="30" spans="1:39" ht="18">
      <c r="A30" s="248"/>
      <c r="B30" s="249"/>
      <c r="C30" s="249"/>
      <c r="D30" s="258"/>
      <c r="E30" s="258"/>
      <c r="F30" s="259" t="str">
        <f t="shared" si="0"/>
        <v> </v>
      </c>
      <c r="G30" s="258"/>
      <c r="H30" s="258"/>
      <c r="I30" s="259" t="str">
        <f t="shared" si="1"/>
        <v> </v>
      </c>
      <c r="J30" s="258"/>
      <c r="K30" s="258"/>
      <c r="L30" s="259" t="str">
        <f t="shared" si="2"/>
        <v> </v>
      </c>
      <c r="M30" s="258"/>
      <c r="N30" s="258"/>
      <c r="O30" s="259" t="str">
        <f t="shared" si="3"/>
        <v> </v>
      </c>
      <c r="P30" s="258"/>
      <c r="Q30" s="258"/>
      <c r="R30" s="259" t="str">
        <f t="shared" si="4"/>
        <v> </v>
      </c>
      <c r="S30" s="258"/>
      <c r="T30" s="258"/>
      <c r="U30" s="259" t="str">
        <f t="shared" si="5"/>
        <v> </v>
      </c>
      <c r="V30" s="258"/>
      <c r="W30" s="258"/>
      <c r="X30" s="259" t="str">
        <f t="shared" si="6"/>
        <v> </v>
      </c>
      <c r="Y30" s="258"/>
      <c r="Z30" s="258"/>
      <c r="AA30" s="259" t="str">
        <f t="shared" si="7"/>
        <v> </v>
      </c>
      <c r="AB30" s="258"/>
      <c r="AC30" s="258"/>
      <c r="AD30" s="259" t="str">
        <f t="shared" si="12"/>
        <v> </v>
      </c>
      <c r="AE30" s="258"/>
      <c r="AF30" s="258"/>
      <c r="AG30" s="259" t="str">
        <f t="shared" si="13"/>
        <v> </v>
      </c>
      <c r="AH30" s="258"/>
      <c r="AI30" s="258"/>
      <c r="AJ30" s="259" t="str">
        <f t="shared" si="14"/>
        <v> </v>
      </c>
      <c r="AK30" s="258"/>
      <c r="AL30" s="258"/>
      <c r="AM30" s="260" t="str">
        <f t="shared" si="15"/>
        <v> </v>
      </c>
    </row>
    <row r="31" spans="1:39" ht="18">
      <c r="A31" s="248"/>
      <c r="B31" s="249"/>
      <c r="C31" s="249"/>
      <c r="D31" s="258"/>
      <c r="E31" s="258"/>
      <c r="F31" s="259" t="str">
        <f t="shared" si="0"/>
        <v> </v>
      </c>
      <c r="G31" s="258"/>
      <c r="H31" s="258"/>
      <c r="I31" s="259" t="str">
        <f t="shared" si="1"/>
        <v> </v>
      </c>
      <c r="J31" s="258"/>
      <c r="K31" s="258"/>
      <c r="L31" s="259" t="str">
        <f t="shared" si="2"/>
        <v> </v>
      </c>
      <c r="M31" s="258"/>
      <c r="N31" s="258"/>
      <c r="O31" s="259" t="str">
        <f t="shared" si="3"/>
        <v> </v>
      </c>
      <c r="P31" s="258"/>
      <c r="Q31" s="258"/>
      <c r="R31" s="259" t="str">
        <f t="shared" si="4"/>
        <v> </v>
      </c>
      <c r="S31" s="258"/>
      <c r="T31" s="258"/>
      <c r="U31" s="259" t="str">
        <f t="shared" si="5"/>
        <v> </v>
      </c>
      <c r="V31" s="258"/>
      <c r="W31" s="258"/>
      <c r="X31" s="259" t="str">
        <f t="shared" si="6"/>
        <v> </v>
      </c>
      <c r="Y31" s="258"/>
      <c r="Z31" s="258"/>
      <c r="AA31" s="259" t="str">
        <f t="shared" si="7"/>
        <v> </v>
      </c>
      <c r="AB31" s="258"/>
      <c r="AC31" s="258"/>
      <c r="AD31" s="259" t="str">
        <f t="shared" si="12"/>
        <v> </v>
      </c>
      <c r="AE31" s="258"/>
      <c r="AF31" s="258"/>
      <c r="AG31" s="259" t="str">
        <f t="shared" si="13"/>
        <v> </v>
      </c>
      <c r="AH31" s="258"/>
      <c r="AI31" s="258"/>
      <c r="AJ31" s="259" t="str">
        <f t="shared" si="14"/>
        <v> </v>
      </c>
      <c r="AK31" s="258"/>
      <c r="AL31" s="258"/>
      <c r="AM31" s="260" t="str">
        <f t="shared" si="15"/>
        <v> </v>
      </c>
    </row>
    <row r="32" spans="1:39" ht="18">
      <c r="A32" s="248"/>
      <c r="B32" s="249"/>
      <c r="C32" s="249"/>
      <c r="D32" s="258"/>
      <c r="E32" s="258"/>
      <c r="F32" s="259" t="str">
        <f t="shared" si="0"/>
        <v> </v>
      </c>
      <c r="G32" s="258"/>
      <c r="H32" s="258"/>
      <c r="I32" s="259" t="str">
        <f t="shared" si="1"/>
        <v> </v>
      </c>
      <c r="J32" s="258"/>
      <c r="K32" s="258"/>
      <c r="L32" s="259" t="str">
        <f t="shared" si="2"/>
        <v> </v>
      </c>
      <c r="M32" s="258"/>
      <c r="N32" s="258"/>
      <c r="O32" s="259" t="str">
        <f t="shared" si="3"/>
        <v> </v>
      </c>
      <c r="P32" s="258"/>
      <c r="Q32" s="258"/>
      <c r="R32" s="259" t="str">
        <f t="shared" si="4"/>
        <v> </v>
      </c>
      <c r="S32" s="258"/>
      <c r="T32" s="258"/>
      <c r="U32" s="259" t="str">
        <f t="shared" si="5"/>
        <v> </v>
      </c>
      <c r="V32" s="258"/>
      <c r="W32" s="258"/>
      <c r="X32" s="259" t="str">
        <f t="shared" si="6"/>
        <v> </v>
      </c>
      <c r="Y32" s="258"/>
      <c r="Z32" s="258"/>
      <c r="AA32" s="259" t="str">
        <f t="shared" si="7"/>
        <v> </v>
      </c>
      <c r="AB32" s="258"/>
      <c r="AC32" s="258"/>
      <c r="AD32" s="259" t="str">
        <f t="shared" si="12"/>
        <v> </v>
      </c>
      <c r="AE32" s="258"/>
      <c r="AF32" s="258"/>
      <c r="AG32" s="259" t="str">
        <f t="shared" si="13"/>
        <v> </v>
      </c>
      <c r="AH32" s="258"/>
      <c r="AI32" s="258"/>
      <c r="AJ32" s="259" t="str">
        <f t="shared" si="14"/>
        <v> </v>
      </c>
      <c r="AK32" s="258"/>
      <c r="AL32" s="258"/>
      <c r="AM32" s="260" t="str">
        <f t="shared" si="15"/>
        <v> </v>
      </c>
    </row>
    <row r="33" spans="1:39" ht="18">
      <c r="A33" s="248"/>
      <c r="B33" s="249"/>
      <c r="C33" s="249"/>
      <c r="D33" s="258"/>
      <c r="E33" s="258"/>
      <c r="F33" s="259" t="str">
        <f t="shared" si="0"/>
        <v> </v>
      </c>
      <c r="G33" s="258"/>
      <c r="H33" s="258"/>
      <c r="I33" s="259" t="str">
        <f t="shared" si="1"/>
        <v> </v>
      </c>
      <c r="J33" s="258"/>
      <c r="K33" s="258"/>
      <c r="L33" s="259" t="str">
        <f t="shared" si="2"/>
        <v> </v>
      </c>
      <c r="M33" s="258"/>
      <c r="N33" s="258"/>
      <c r="O33" s="259" t="str">
        <f t="shared" si="3"/>
        <v> </v>
      </c>
      <c r="P33" s="258"/>
      <c r="Q33" s="258"/>
      <c r="R33" s="259" t="str">
        <f t="shared" si="4"/>
        <v> </v>
      </c>
      <c r="S33" s="258"/>
      <c r="T33" s="258"/>
      <c r="U33" s="259" t="str">
        <f t="shared" si="5"/>
        <v> </v>
      </c>
      <c r="V33" s="258"/>
      <c r="W33" s="258"/>
      <c r="X33" s="259" t="str">
        <f t="shared" si="6"/>
        <v> </v>
      </c>
      <c r="Y33" s="258"/>
      <c r="Z33" s="258"/>
      <c r="AA33" s="259" t="str">
        <f t="shared" si="7"/>
        <v> </v>
      </c>
      <c r="AB33" s="258"/>
      <c r="AC33" s="258"/>
      <c r="AD33" s="259" t="str">
        <f t="shared" si="12"/>
        <v> </v>
      </c>
      <c r="AE33" s="258"/>
      <c r="AF33" s="258"/>
      <c r="AG33" s="259" t="str">
        <f t="shared" si="13"/>
        <v> </v>
      </c>
      <c r="AH33" s="258"/>
      <c r="AI33" s="258"/>
      <c r="AJ33" s="259" t="str">
        <f t="shared" si="14"/>
        <v> </v>
      </c>
      <c r="AK33" s="258"/>
      <c r="AL33" s="258"/>
      <c r="AM33" s="260" t="str">
        <f t="shared" si="15"/>
        <v> </v>
      </c>
    </row>
    <row r="34" spans="1:39" ht="18">
      <c r="A34" s="248"/>
      <c r="B34" s="249"/>
      <c r="C34" s="249"/>
      <c r="D34" s="258"/>
      <c r="E34" s="258"/>
      <c r="F34" s="259" t="str">
        <f t="shared" si="0"/>
        <v> </v>
      </c>
      <c r="G34" s="258"/>
      <c r="H34" s="258"/>
      <c r="I34" s="259" t="str">
        <f t="shared" si="1"/>
        <v> </v>
      </c>
      <c r="J34" s="258"/>
      <c r="K34" s="258"/>
      <c r="L34" s="259" t="str">
        <f t="shared" si="2"/>
        <v> </v>
      </c>
      <c r="M34" s="258"/>
      <c r="N34" s="258"/>
      <c r="O34" s="259" t="str">
        <f t="shared" si="3"/>
        <v> </v>
      </c>
      <c r="P34" s="258"/>
      <c r="Q34" s="258"/>
      <c r="R34" s="259" t="str">
        <f t="shared" si="4"/>
        <v> </v>
      </c>
      <c r="S34" s="258"/>
      <c r="T34" s="258"/>
      <c r="U34" s="259" t="str">
        <f t="shared" si="5"/>
        <v> </v>
      </c>
      <c r="V34" s="258"/>
      <c r="W34" s="258"/>
      <c r="X34" s="259" t="str">
        <f t="shared" si="6"/>
        <v> </v>
      </c>
      <c r="Y34" s="258"/>
      <c r="Z34" s="258"/>
      <c r="AA34" s="259" t="str">
        <f t="shared" si="7"/>
        <v> </v>
      </c>
      <c r="AB34" s="258"/>
      <c r="AC34" s="258"/>
      <c r="AD34" s="259" t="str">
        <f t="shared" si="12"/>
        <v> </v>
      </c>
      <c r="AE34" s="258"/>
      <c r="AF34" s="258"/>
      <c r="AG34" s="259" t="str">
        <f t="shared" si="13"/>
        <v> </v>
      </c>
      <c r="AH34" s="258"/>
      <c r="AI34" s="258"/>
      <c r="AJ34" s="259" t="str">
        <f t="shared" si="14"/>
        <v> </v>
      </c>
      <c r="AK34" s="258"/>
      <c r="AL34" s="258"/>
      <c r="AM34" s="260" t="str">
        <f t="shared" si="15"/>
        <v> </v>
      </c>
    </row>
    <row r="35" spans="1:39" ht="18">
      <c r="A35" s="248"/>
      <c r="B35" s="249"/>
      <c r="C35" s="249"/>
      <c r="D35" s="258"/>
      <c r="E35" s="258"/>
      <c r="F35" s="259" t="str">
        <f t="shared" si="0"/>
        <v> </v>
      </c>
      <c r="G35" s="258"/>
      <c r="H35" s="258"/>
      <c r="I35" s="259" t="str">
        <f t="shared" si="1"/>
        <v> </v>
      </c>
      <c r="J35" s="258"/>
      <c r="K35" s="258"/>
      <c r="L35" s="259" t="str">
        <f t="shared" si="2"/>
        <v> </v>
      </c>
      <c r="M35" s="258"/>
      <c r="N35" s="258"/>
      <c r="O35" s="259" t="str">
        <f t="shared" si="3"/>
        <v> </v>
      </c>
      <c r="P35" s="258"/>
      <c r="Q35" s="258"/>
      <c r="R35" s="259" t="str">
        <f t="shared" si="4"/>
        <v> </v>
      </c>
      <c r="S35" s="258"/>
      <c r="T35" s="258"/>
      <c r="U35" s="259" t="str">
        <f t="shared" si="5"/>
        <v> </v>
      </c>
      <c r="V35" s="258"/>
      <c r="W35" s="258"/>
      <c r="X35" s="259" t="str">
        <f t="shared" si="6"/>
        <v> </v>
      </c>
      <c r="Y35" s="258"/>
      <c r="Z35" s="258"/>
      <c r="AA35" s="259" t="str">
        <f t="shared" si="7"/>
        <v> </v>
      </c>
      <c r="AB35" s="258"/>
      <c r="AC35" s="258"/>
      <c r="AD35" s="259" t="str">
        <f t="shared" si="12"/>
        <v> </v>
      </c>
      <c r="AE35" s="258"/>
      <c r="AF35" s="258"/>
      <c r="AG35" s="259" t="str">
        <f t="shared" si="13"/>
        <v> </v>
      </c>
      <c r="AH35" s="258"/>
      <c r="AI35" s="258"/>
      <c r="AJ35" s="259" t="str">
        <f t="shared" si="14"/>
        <v> </v>
      </c>
      <c r="AK35" s="258"/>
      <c r="AL35" s="258"/>
      <c r="AM35" s="260" t="str">
        <f t="shared" si="15"/>
        <v> </v>
      </c>
    </row>
    <row r="36" spans="1:39" ht="18">
      <c r="A36" s="248"/>
      <c r="B36" s="249"/>
      <c r="C36" s="249"/>
      <c r="D36" s="258"/>
      <c r="E36" s="258"/>
      <c r="F36" s="259" t="str">
        <f t="shared" si="0"/>
        <v> </v>
      </c>
      <c r="G36" s="258"/>
      <c r="H36" s="258"/>
      <c r="I36" s="259" t="str">
        <f t="shared" si="1"/>
        <v> </v>
      </c>
      <c r="J36" s="258"/>
      <c r="K36" s="258"/>
      <c r="L36" s="259" t="str">
        <f t="shared" si="2"/>
        <v> </v>
      </c>
      <c r="M36" s="258"/>
      <c r="N36" s="258"/>
      <c r="O36" s="259" t="str">
        <f t="shared" si="3"/>
        <v> </v>
      </c>
      <c r="P36" s="258"/>
      <c r="Q36" s="258"/>
      <c r="R36" s="259" t="str">
        <f t="shared" si="4"/>
        <v> </v>
      </c>
      <c r="S36" s="258"/>
      <c r="T36" s="258"/>
      <c r="U36" s="259" t="str">
        <f t="shared" si="5"/>
        <v> </v>
      </c>
      <c r="V36" s="258"/>
      <c r="W36" s="258"/>
      <c r="X36" s="259" t="str">
        <f t="shared" si="6"/>
        <v> </v>
      </c>
      <c r="Y36" s="258"/>
      <c r="Z36" s="258"/>
      <c r="AA36" s="259" t="str">
        <f t="shared" si="7"/>
        <v> </v>
      </c>
      <c r="AB36" s="258"/>
      <c r="AC36" s="258"/>
      <c r="AD36" s="259" t="str">
        <f t="shared" si="12"/>
        <v> </v>
      </c>
      <c r="AE36" s="258"/>
      <c r="AF36" s="258"/>
      <c r="AG36" s="259" t="str">
        <f t="shared" si="13"/>
        <v> </v>
      </c>
      <c r="AH36" s="258"/>
      <c r="AI36" s="258"/>
      <c r="AJ36" s="259" t="str">
        <f t="shared" si="14"/>
        <v> </v>
      </c>
      <c r="AK36" s="258"/>
      <c r="AL36" s="258"/>
      <c r="AM36" s="260" t="str">
        <f t="shared" si="15"/>
        <v> </v>
      </c>
    </row>
    <row r="37" spans="1:39" ht="18">
      <c r="A37" s="248"/>
      <c r="B37" s="249"/>
      <c r="C37" s="249"/>
      <c r="D37" s="258"/>
      <c r="E37" s="258"/>
      <c r="F37" s="259" t="str">
        <f t="shared" si="0"/>
        <v> </v>
      </c>
      <c r="G37" s="258"/>
      <c r="H37" s="258"/>
      <c r="I37" s="259" t="str">
        <f t="shared" si="1"/>
        <v> </v>
      </c>
      <c r="J37" s="258"/>
      <c r="K37" s="258"/>
      <c r="L37" s="259" t="str">
        <f t="shared" si="2"/>
        <v> </v>
      </c>
      <c r="M37" s="258"/>
      <c r="N37" s="258"/>
      <c r="O37" s="259" t="str">
        <f t="shared" si="3"/>
        <v> </v>
      </c>
      <c r="P37" s="258"/>
      <c r="Q37" s="258"/>
      <c r="R37" s="259" t="str">
        <f t="shared" si="4"/>
        <v> </v>
      </c>
      <c r="S37" s="258"/>
      <c r="T37" s="258"/>
      <c r="U37" s="259" t="str">
        <f t="shared" si="5"/>
        <v> </v>
      </c>
      <c r="V37" s="258"/>
      <c r="W37" s="258"/>
      <c r="X37" s="259" t="str">
        <f t="shared" si="6"/>
        <v> </v>
      </c>
      <c r="Y37" s="258"/>
      <c r="Z37" s="258"/>
      <c r="AA37" s="259" t="str">
        <f t="shared" si="7"/>
        <v> </v>
      </c>
      <c r="AB37" s="258"/>
      <c r="AC37" s="258"/>
      <c r="AD37" s="259" t="str">
        <f t="shared" si="12"/>
        <v> </v>
      </c>
      <c r="AE37" s="258"/>
      <c r="AF37" s="258"/>
      <c r="AG37" s="259" t="str">
        <f t="shared" si="13"/>
        <v> </v>
      </c>
      <c r="AH37" s="258"/>
      <c r="AI37" s="258"/>
      <c r="AJ37" s="259" t="str">
        <f t="shared" si="14"/>
        <v> </v>
      </c>
      <c r="AK37" s="258"/>
      <c r="AL37" s="258"/>
      <c r="AM37" s="260" t="str">
        <f t="shared" si="15"/>
        <v> </v>
      </c>
    </row>
    <row r="38" spans="1:39" ht="18">
      <c r="A38" s="248"/>
      <c r="B38" s="249"/>
      <c r="C38" s="249"/>
      <c r="D38" s="258"/>
      <c r="E38" s="258"/>
      <c r="F38" s="259" t="str">
        <f t="shared" si="0"/>
        <v> </v>
      </c>
      <c r="G38" s="258"/>
      <c r="H38" s="258"/>
      <c r="I38" s="259" t="str">
        <f t="shared" si="1"/>
        <v> </v>
      </c>
      <c r="J38" s="258"/>
      <c r="K38" s="258"/>
      <c r="L38" s="259" t="str">
        <f t="shared" si="2"/>
        <v> </v>
      </c>
      <c r="M38" s="258"/>
      <c r="N38" s="258"/>
      <c r="O38" s="259" t="str">
        <f t="shared" si="3"/>
        <v> </v>
      </c>
      <c r="P38" s="258"/>
      <c r="Q38" s="258"/>
      <c r="R38" s="259" t="str">
        <f t="shared" si="4"/>
        <v> </v>
      </c>
      <c r="S38" s="258"/>
      <c r="T38" s="258"/>
      <c r="U38" s="259" t="str">
        <f t="shared" si="5"/>
        <v> </v>
      </c>
      <c r="V38" s="258"/>
      <c r="W38" s="258"/>
      <c r="X38" s="259" t="str">
        <f t="shared" si="6"/>
        <v> </v>
      </c>
      <c r="Y38" s="258"/>
      <c r="Z38" s="258"/>
      <c r="AA38" s="259" t="str">
        <f t="shared" si="7"/>
        <v> </v>
      </c>
      <c r="AB38" s="258"/>
      <c r="AC38" s="258"/>
      <c r="AD38" s="259" t="str">
        <f t="shared" si="12"/>
        <v> </v>
      </c>
      <c r="AE38" s="258"/>
      <c r="AF38" s="258"/>
      <c r="AG38" s="259" t="str">
        <f t="shared" si="13"/>
        <v> </v>
      </c>
      <c r="AH38" s="258"/>
      <c r="AI38" s="258"/>
      <c r="AJ38" s="259" t="str">
        <f t="shared" si="14"/>
        <v> </v>
      </c>
      <c r="AK38" s="258"/>
      <c r="AL38" s="258"/>
      <c r="AM38" s="260" t="str">
        <f t="shared" si="15"/>
        <v> </v>
      </c>
    </row>
    <row r="39" spans="1:39" ht="18">
      <c r="A39" s="248"/>
      <c r="B39" s="249"/>
      <c r="C39" s="249"/>
      <c r="D39" s="258"/>
      <c r="E39" s="258"/>
      <c r="F39" s="259" t="str">
        <f t="shared" si="0"/>
        <v> </v>
      </c>
      <c r="G39" s="258"/>
      <c r="H39" s="258"/>
      <c r="I39" s="259" t="str">
        <f t="shared" si="1"/>
        <v> </v>
      </c>
      <c r="J39" s="258"/>
      <c r="K39" s="258"/>
      <c r="L39" s="259" t="str">
        <f t="shared" si="2"/>
        <v> </v>
      </c>
      <c r="M39" s="258"/>
      <c r="N39" s="258"/>
      <c r="O39" s="259" t="str">
        <f t="shared" si="3"/>
        <v> </v>
      </c>
      <c r="P39" s="258"/>
      <c r="Q39" s="258"/>
      <c r="R39" s="259" t="str">
        <f t="shared" si="4"/>
        <v> </v>
      </c>
      <c r="S39" s="258"/>
      <c r="T39" s="258"/>
      <c r="U39" s="259" t="str">
        <f t="shared" si="5"/>
        <v> </v>
      </c>
      <c r="V39" s="258"/>
      <c r="W39" s="258"/>
      <c r="X39" s="259" t="str">
        <f t="shared" si="6"/>
        <v> </v>
      </c>
      <c r="Y39" s="258"/>
      <c r="Z39" s="258"/>
      <c r="AA39" s="259" t="str">
        <f t="shared" si="7"/>
        <v> </v>
      </c>
      <c r="AB39" s="258"/>
      <c r="AC39" s="258"/>
      <c r="AD39" s="259" t="str">
        <f t="shared" si="12"/>
        <v> </v>
      </c>
      <c r="AE39" s="258"/>
      <c r="AF39" s="258"/>
      <c r="AG39" s="259" t="str">
        <f t="shared" si="13"/>
        <v> </v>
      </c>
      <c r="AH39" s="258"/>
      <c r="AI39" s="258"/>
      <c r="AJ39" s="259" t="str">
        <f t="shared" si="14"/>
        <v> </v>
      </c>
      <c r="AK39" s="258"/>
      <c r="AL39" s="258"/>
      <c r="AM39" s="260" t="str">
        <f t="shared" si="15"/>
        <v> </v>
      </c>
    </row>
    <row r="40" spans="1:39" ht="18">
      <c r="A40" s="248"/>
      <c r="B40" s="249"/>
      <c r="C40" s="249"/>
      <c r="D40" s="258"/>
      <c r="E40" s="258"/>
      <c r="F40" s="259" t="str">
        <f t="shared" si="0"/>
        <v> </v>
      </c>
      <c r="G40" s="258"/>
      <c r="H40" s="258"/>
      <c r="I40" s="259" t="str">
        <f t="shared" si="1"/>
        <v> </v>
      </c>
      <c r="J40" s="258"/>
      <c r="K40" s="258"/>
      <c r="L40" s="259" t="str">
        <f t="shared" si="2"/>
        <v> </v>
      </c>
      <c r="M40" s="258"/>
      <c r="N40" s="258"/>
      <c r="O40" s="259" t="str">
        <f t="shared" si="3"/>
        <v> </v>
      </c>
      <c r="P40" s="258"/>
      <c r="Q40" s="258"/>
      <c r="R40" s="259" t="str">
        <f t="shared" si="4"/>
        <v> </v>
      </c>
      <c r="S40" s="258"/>
      <c r="T40" s="258"/>
      <c r="U40" s="259" t="str">
        <f t="shared" si="5"/>
        <v> </v>
      </c>
      <c r="V40" s="258"/>
      <c r="W40" s="258"/>
      <c r="X40" s="259" t="str">
        <f t="shared" si="6"/>
        <v> </v>
      </c>
      <c r="Y40" s="258"/>
      <c r="Z40" s="258"/>
      <c r="AA40" s="259" t="str">
        <f t="shared" si="7"/>
        <v> </v>
      </c>
      <c r="AB40" s="258"/>
      <c r="AC40" s="258"/>
      <c r="AD40" s="259" t="str">
        <f t="shared" si="12"/>
        <v> </v>
      </c>
      <c r="AE40" s="258"/>
      <c r="AF40" s="258"/>
      <c r="AG40" s="259" t="str">
        <f t="shared" si="13"/>
        <v> </v>
      </c>
      <c r="AH40" s="258"/>
      <c r="AI40" s="258"/>
      <c r="AJ40" s="259" t="str">
        <f t="shared" si="14"/>
        <v> </v>
      </c>
      <c r="AK40" s="258"/>
      <c r="AL40" s="258"/>
      <c r="AM40" s="260" t="str">
        <f t="shared" si="15"/>
        <v> </v>
      </c>
    </row>
    <row r="41" spans="1:39" ht="18">
      <c r="A41" s="248"/>
      <c r="B41" s="249"/>
      <c r="C41" s="249"/>
      <c r="D41" s="258"/>
      <c r="E41" s="258"/>
      <c r="F41" s="259" t="str">
        <f t="shared" si="0"/>
        <v> </v>
      </c>
      <c r="G41" s="258"/>
      <c r="H41" s="258"/>
      <c r="I41" s="259" t="str">
        <f t="shared" si="1"/>
        <v> </v>
      </c>
      <c r="J41" s="258"/>
      <c r="K41" s="258"/>
      <c r="L41" s="259" t="str">
        <f t="shared" si="2"/>
        <v> </v>
      </c>
      <c r="M41" s="258"/>
      <c r="N41" s="258"/>
      <c r="O41" s="259" t="str">
        <f t="shared" si="3"/>
        <v> </v>
      </c>
      <c r="P41" s="258"/>
      <c r="Q41" s="258"/>
      <c r="R41" s="259" t="str">
        <f t="shared" si="4"/>
        <v> </v>
      </c>
      <c r="S41" s="258"/>
      <c r="T41" s="258"/>
      <c r="U41" s="259" t="str">
        <f t="shared" si="5"/>
        <v> </v>
      </c>
      <c r="V41" s="258"/>
      <c r="W41" s="258"/>
      <c r="X41" s="259" t="str">
        <f t="shared" si="6"/>
        <v> </v>
      </c>
      <c r="Y41" s="258"/>
      <c r="Z41" s="258"/>
      <c r="AA41" s="259" t="str">
        <f t="shared" si="7"/>
        <v> </v>
      </c>
      <c r="AB41" s="258"/>
      <c r="AC41" s="258"/>
      <c r="AD41" s="259" t="str">
        <f t="shared" si="12"/>
        <v> </v>
      </c>
      <c r="AE41" s="258"/>
      <c r="AF41" s="258"/>
      <c r="AG41" s="259" t="str">
        <f t="shared" si="13"/>
        <v> </v>
      </c>
      <c r="AH41" s="258"/>
      <c r="AI41" s="258"/>
      <c r="AJ41" s="259" t="str">
        <f t="shared" si="14"/>
        <v> </v>
      </c>
      <c r="AK41" s="258"/>
      <c r="AL41" s="258"/>
      <c r="AM41" s="260" t="str">
        <f t="shared" si="15"/>
        <v> </v>
      </c>
    </row>
    <row r="42" spans="1:39" ht="18">
      <c r="A42" s="248"/>
      <c r="B42" s="249"/>
      <c r="C42" s="249"/>
      <c r="D42" s="258"/>
      <c r="E42" s="258"/>
      <c r="F42" s="259" t="str">
        <f t="shared" si="0"/>
        <v> </v>
      </c>
      <c r="G42" s="258"/>
      <c r="H42" s="258"/>
      <c r="I42" s="259" t="str">
        <f t="shared" si="1"/>
        <v> </v>
      </c>
      <c r="J42" s="258"/>
      <c r="K42" s="258"/>
      <c r="L42" s="259" t="str">
        <f t="shared" si="2"/>
        <v> </v>
      </c>
      <c r="M42" s="258"/>
      <c r="N42" s="258"/>
      <c r="O42" s="259" t="str">
        <f t="shared" si="3"/>
        <v> </v>
      </c>
      <c r="P42" s="258"/>
      <c r="Q42" s="258"/>
      <c r="R42" s="259" t="str">
        <f t="shared" si="4"/>
        <v> </v>
      </c>
      <c r="S42" s="258"/>
      <c r="T42" s="258"/>
      <c r="U42" s="259" t="str">
        <f t="shared" si="5"/>
        <v> </v>
      </c>
      <c r="V42" s="258"/>
      <c r="W42" s="258"/>
      <c r="X42" s="259" t="str">
        <f t="shared" si="6"/>
        <v> </v>
      </c>
      <c r="Y42" s="258"/>
      <c r="Z42" s="258"/>
      <c r="AA42" s="259" t="str">
        <f t="shared" si="7"/>
        <v> </v>
      </c>
      <c r="AB42" s="258"/>
      <c r="AC42" s="258"/>
      <c r="AD42" s="259" t="str">
        <f t="shared" si="12"/>
        <v> </v>
      </c>
      <c r="AE42" s="258"/>
      <c r="AF42" s="258"/>
      <c r="AG42" s="259" t="str">
        <f t="shared" si="13"/>
        <v> </v>
      </c>
      <c r="AH42" s="258"/>
      <c r="AI42" s="258"/>
      <c r="AJ42" s="259" t="str">
        <f t="shared" si="14"/>
        <v> </v>
      </c>
      <c r="AK42" s="258"/>
      <c r="AL42" s="258"/>
      <c r="AM42" s="260" t="str">
        <f t="shared" si="15"/>
        <v> </v>
      </c>
    </row>
    <row r="43" spans="1:39" ht="18">
      <c r="A43" s="248" t="s">
        <v>6</v>
      </c>
      <c r="B43" s="249"/>
      <c r="C43" s="249"/>
      <c r="D43" s="258"/>
      <c r="E43" s="258"/>
      <c r="F43" s="259" t="str">
        <f t="shared" si="0"/>
        <v> </v>
      </c>
      <c r="G43" s="258"/>
      <c r="H43" s="258"/>
      <c r="I43" s="259" t="str">
        <f t="shared" si="1"/>
        <v> </v>
      </c>
      <c r="J43" s="258"/>
      <c r="K43" s="258"/>
      <c r="L43" s="259" t="str">
        <f t="shared" si="2"/>
        <v> </v>
      </c>
      <c r="M43" s="258"/>
      <c r="N43" s="258"/>
      <c r="O43" s="259" t="str">
        <f t="shared" si="3"/>
        <v> </v>
      </c>
      <c r="P43" s="258"/>
      <c r="Q43" s="258"/>
      <c r="R43" s="259" t="str">
        <f t="shared" si="4"/>
        <v> </v>
      </c>
      <c r="S43" s="258"/>
      <c r="T43" s="258"/>
      <c r="U43" s="259" t="str">
        <f t="shared" si="5"/>
        <v> </v>
      </c>
      <c r="V43" s="258"/>
      <c r="W43" s="258"/>
      <c r="X43" s="259" t="str">
        <f t="shared" si="6"/>
        <v> </v>
      </c>
      <c r="Y43" s="258"/>
      <c r="Z43" s="258"/>
      <c r="AA43" s="259" t="str">
        <f t="shared" si="7"/>
        <v> </v>
      </c>
      <c r="AB43" s="258"/>
      <c r="AC43" s="258"/>
      <c r="AD43" s="259" t="str">
        <f t="shared" si="12"/>
        <v> </v>
      </c>
      <c r="AE43" s="258"/>
      <c r="AF43" s="258"/>
      <c r="AG43" s="259" t="str">
        <f t="shared" si="13"/>
        <v> </v>
      </c>
      <c r="AH43" s="258"/>
      <c r="AI43" s="258"/>
      <c r="AJ43" s="259" t="str">
        <f t="shared" si="14"/>
        <v> </v>
      </c>
      <c r="AK43" s="258"/>
      <c r="AL43" s="258"/>
      <c r="AM43" s="260" t="str">
        <f t="shared" si="15"/>
        <v> </v>
      </c>
    </row>
    <row r="44" spans="1:39" ht="33.75" customHeight="1" thickBot="1">
      <c r="A44" s="431" t="s">
        <v>58</v>
      </c>
      <c r="B44" s="432"/>
      <c r="C44" s="432"/>
      <c r="D44" s="261" t="str">
        <f>IF(COUNT(D17:D42)=0," ",AVERAGE(D17:D42))</f>
        <v> </v>
      </c>
      <c r="E44" s="261" t="str">
        <f>IF(COUNT(E17:E42)=0," ",AVERAGE(E17:E42))</f>
        <v> </v>
      </c>
      <c r="F44" s="262" t="str">
        <f t="shared" si="0"/>
        <v> </v>
      </c>
      <c r="G44" s="261" t="str">
        <f>IF(COUNT(G17:G42)=0," ",AVERAGE(G17:G42))</f>
        <v> </v>
      </c>
      <c r="H44" s="261" t="str">
        <f>IF(COUNT(H17:H42)=0," ",AVERAGE(H17:H42))</f>
        <v> </v>
      </c>
      <c r="I44" s="262" t="str">
        <f t="shared" si="1"/>
        <v> </v>
      </c>
      <c r="J44" s="261" t="str">
        <f>IF(COUNT(J17:J42)=0," ",AVERAGE(J17:J42))</f>
        <v> </v>
      </c>
      <c r="K44" s="261" t="str">
        <f>IF(COUNT(K17:K42)=0," ",AVERAGE(K17:K42))</f>
        <v> </v>
      </c>
      <c r="L44" s="262" t="str">
        <f t="shared" si="2"/>
        <v> </v>
      </c>
      <c r="M44" s="261" t="str">
        <f>IF(COUNT(M17:M42)=0," ",AVERAGE(M17:M42))</f>
        <v> </v>
      </c>
      <c r="N44" s="261" t="str">
        <f>IF(COUNT(N17:N42)=0," ",AVERAGE(N17:N42))</f>
        <v> </v>
      </c>
      <c r="O44" s="262" t="str">
        <f t="shared" si="3"/>
        <v> </v>
      </c>
      <c r="P44" s="261" t="str">
        <f>IF(COUNT(P17:P42)=0," ",AVERAGE(P17:P42))</f>
        <v> </v>
      </c>
      <c r="Q44" s="261" t="str">
        <f>IF(COUNT(Q17:Q42)=0," ",AVERAGE(Q17:Q42))</f>
        <v> </v>
      </c>
      <c r="R44" s="262" t="str">
        <f t="shared" si="4"/>
        <v> </v>
      </c>
      <c r="S44" s="261" t="str">
        <f>IF(COUNT(S17:S42)=0," ",AVERAGE(S17:S42))</f>
        <v> </v>
      </c>
      <c r="T44" s="261" t="str">
        <f>IF(COUNT(T17:T42)=0," ",AVERAGE(T17:T42))</f>
        <v> </v>
      </c>
      <c r="U44" s="262" t="str">
        <f t="shared" si="5"/>
        <v> </v>
      </c>
      <c r="V44" s="261" t="str">
        <f>IF(COUNT(V17:V42)=0," ",AVERAGE(V17:V42))</f>
        <v> </v>
      </c>
      <c r="W44" s="261" t="str">
        <f>IF(COUNT(W17:W42)=0," ",AVERAGE(W17:W42))</f>
        <v> </v>
      </c>
      <c r="X44" s="262" t="str">
        <f t="shared" si="6"/>
        <v> </v>
      </c>
      <c r="Y44" s="261" t="str">
        <f>IF(COUNT(Y17:Y42)=0," ",AVERAGE(Y17:Y42))</f>
        <v> </v>
      </c>
      <c r="Z44" s="261" t="str">
        <f>IF(COUNT(Z17:Z42)=0," ",AVERAGE(Z17:Z42))</f>
        <v> </v>
      </c>
      <c r="AA44" s="262" t="str">
        <f t="shared" si="7"/>
        <v> </v>
      </c>
      <c r="AB44" s="261" t="str">
        <f>IF(COUNT(AB17:AB42)=0," ",AVERAGE(AB17:AB42))</f>
        <v> </v>
      </c>
      <c r="AC44" s="261" t="str">
        <f>IF(COUNT(AC17:AC42)=0," ",AVERAGE(AC17:AC42))</f>
        <v> </v>
      </c>
      <c r="AD44" s="262" t="str">
        <f t="shared" si="12"/>
        <v> </v>
      </c>
      <c r="AE44" s="261" t="str">
        <f>IF(COUNT(AE17:AE42)=0," ",AVERAGE(AE17:AE42))</f>
        <v> </v>
      </c>
      <c r="AF44" s="261" t="str">
        <f>IF(COUNT(AF17:AF42)=0," ",AVERAGE(AF17:AF42))</f>
        <v> </v>
      </c>
      <c r="AG44" s="262" t="str">
        <f t="shared" si="13"/>
        <v> </v>
      </c>
      <c r="AH44" s="261" t="str">
        <f>IF(COUNT(AH17:AH42)=0," ",AVERAGE(AH17:AH42))</f>
        <v> </v>
      </c>
      <c r="AI44" s="261" t="str">
        <f>IF(COUNT(AI17:AI42)=0," ",AVERAGE(AI17:AI42))</f>
        <v> </v>
      </c>
      <c r="AJ44" s="262" t="str">
        <f t="shared" si="14"/>
        <v> </v>
      </c>
      <c r="AK44" s="261" t="str">
        <f>IF(COUNT(AK17:AK42)=0," ",AVERAGE(AK17:AK42))</f>
        <v> </v>
      </c>
      <c r="AL44" s="261" t="str">
        <f>IF(COUNT(AL17:AL42)=0," ",AVERAGE(AL17:AL42))</f>
        <v> </v>
      </c>
      <c r="AM44" s="263" t="str">
        <f t="shared" si="15"/>
        <v> </v>
      </c>
    </row>
    <row r="45" spans="1:29" ht="14.25">
      <c r="A45" s="433" t="s">
        <v>191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5"/>
      <c r="AB45" s="2"/>
      <c r="AC45" s="2"/>
    </row>
    <row r="46" spans="1:30" ht="14.25">
      <c r="A46" s="436"/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8"/>
      <c r="AB46" s="2"/>
      <c r="AC46" s="2"/>
      <c r="AD46" s="2"/>
    </row>
    <row r="47" spans="1:27" ht="14.25">
      <c r="A47" s="436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8"/>
    </row>
    <row r="48" spans="1:27" ht="14.25">
      <c r="A48" s="436"/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8"/>
    </row>
    <row r="49" spans="1:27" ht="14.25">
      <c r="A49" s="436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8"/>
    </row>
    <row r="50" spans="1:27" ht="15" thickBot="1">
      <c r="A50" s="439"/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1"/>
    </row>
    <row r="51" spans="1:29" ht="15.75" customHeight="1">
      <c r="A51" s="442" t="s">
        <v>4</v>
      </c>
      <c r="B51" s="442"/>
      <c r="C51" s="442" t="s">
        <v>3</v>
      </c>
      <c r="D51" s="442"/>
      <c r="E51" s="26" t="s">
        <v>2</v>
      </c>
      <c r="F51" s="20"/>
      <c r="G51" s="25"/>
      <c r="H51" s="25"/>
      <c r="I51" s="25"/>
      <c r="J51" s="25"/>
      <c r="K51" s="25"/>
      <c r="L51" s="25"/>
      <c r="M51" s="25"/>
      <c r="N51" s="24"/>
      <c r="O51" s="23"/>
      <c r="P51" s="22" t="s">
        <v>1</v>
      </c>
      <c r="Q51" s="22"/>
      <c r="R51" s="20"/>
      <c r="S51" s="20"/>
      <c r="T51" s="21"/>
      <c r="U51" s="17"/>
      <c r="V51" s="17"/>
      <c r="W51" s="20"/>
      <c r="X51" s="20"/>
      <c r="Y51" s="20"/>
      <c r="Z51" s="20"/>
      <c r="AA51" s="19"/>
      <c r="AB51" s="2"/>
      <c r="AC51" s="2"/>
    </row>
    <row r="52" spans="1:29" ht="15.75" customHeight="1">
      <c r="A52" s="443"/>
      <c r="B52" s="443"/>
      <c r="C52" s="443"/>
      <c r="D52" s="443"/>
      <c r="E52" s="16"/>
      <c r="F52" s="11"/>
      <c r="G52" s="15"/>
      <c r="H52" s="15"/>
      <c r="I52" s="15"/>
      <c r="J52" s="15"/>
      <c r="K52" s="15"/>
      <c r="L52" s="15"/>
      <c r="M52" s="15"/>
      <c r="N52" s="14"/>
      <c r="O52" s="13"/>
      <c r="P52" s="18"/>
      <c r="Q52" s="18"/>
      <c r="R52" s="11"/>
      <c r="S52" s="11"/>
      <c r="T52" s="12"/>
      <c r="U52" s="17"/>
      <c r="V52" s="17"/>
      <c r="W52" s="11"/>
      <c r="X52" s="11"/>
      <c r="Y52" s="11"/>
      <c r="Z52" s="11"/>
      <c r="AA52" s="10"/>
      <c r="AB52" s="2"/>
      <c r="AC52" s="2"/>
    </row>
    <row r="53" spans="1:29" ht="15.75" customHeight="1">
      <c r="A53" s="443"/>
      <c r="B53" s="443"/>
      <c r="C53" s="443"/>
      <c r="D53" s="443"/>
      <c r="E53" s="16"/>
      <c r="F53" s="11"/>
      <c r="G53" s="15"/>
      <c r="H53" s="15"/>
      <c r="I53" s="15"/>
      <c r="J53" s="15"/>
      <c r="K53" s="15"/>
      <c r="L53" s="15"/>
      <c r="M53" s="15"/>
      <c r="N53" s="14"/>
      <c r="O53" s="13"/>
      <c r="P53" s="18"/>
      <c r="Q53" s="18"/>
      <c r="R53" s="11"/>
      <c r="S53" s="11"/>
      <c r="T53" s="12"/>
      <c r="U53" s="17"/>
      <c r="V53" s="17"/>
      <c r="W53" s="11"/>
      <c r="X53" s="11"/>
      <c r="Y53" s="11"/>
      <c r="Z53" s="11"/>
      <c r="AA53" s="10"/>
      <c r="AB53" s="2"/>
      <c r="AC53" s="2"/>
    </row>
    <row r="54" spans="1:29" ht="15.75" customHeight="1">
      <c r="A54" s="443"/>
      <c r="B54" s="443"/>
      <c r="C54" s="443"/>
      <c r="D54" s="443"/>
      <c r="E54" s="16" t="s">
        <v>0</v>
      </c>
      <c r="F54" s="11"/>
      <c r="G54" s="15"/>
      <c r="H54" s="15"/>
      <c r="I54" s="15"/>
      <c r="J54" s="15"/>
      <c r="K54" s="15"/>
      <c r="L54" s="15"/>
      <c r="M54" s="15"/>
      <c r="N54" s="14"/>
      <c r="O54" s="13"/>
      <c r="P54" s="18" t="s">
        <v>0</v>
      </c>
      <c r="Q54" s="18"/>
      <c r="R54" s="11"/>
      <c r="S54" s="11"/>
      <c r="T54" s="12"/>
      <c r="U54" s="17"/>
      <c r="V54" s="17"/>
      <c r="W54" s="11"/>
      <c r="X54" s="11"/>
      <c r="Y54" s="11"/>
      <c r="Z54" s="11"/>
      <c r="AA54" s="10"/>
      <c r="AB54" s="2"/>
      <c r="AC54" s="2"/>
    </row>
    <row r="55" spans="1:29" ht="15.75" customHeight="1">
      <c r="A55" s="443"/>
      <c r="B55" s="443"/>
      <c r="C55" s="443"/>
      <c r="D55" s="443"/>
      <c r="E55" s="16"/>
      <c r="F55" s="11"/>
      <c r="G55" s="15"/>
      <c r="H55" s="15"/>
      <c r="I55" s="15"/>
      <c r="J55" s="15"/>
      <c r="K55" s="15"/>
      <c r="L55" s="15"/>
      <c r="M55" s="15"/>
      <c r="N55" s="14"/>
      <c r="O55" s="13"/>
      <c r="P55" s="11"/>
      <c r="Q55" s="11"/>
      <c r="R55" s="11"/>
      <c r="S55" s="11"/>
      <c r="T55" s="12"/>
      <c r="U55" s="11"/>
      <c r="V55" s="11"/>
      <c r="W55" s="11"/>
      <c r="X55" s="11"/>
      <c r="Y55" s="11"/>
      <c r="Z55" s="11"/>
      <c r="AA55" s="10"/>
      <c r="AB55" s="2"/>
      <c r="AC55" s="2"/>
    </row>
    <row r="56" spans="1:29" ht="15.75" customHeight="1" thickBot="1">
      <c r="A56" s="444"/>
      <c r="B56" s="444"/>
      <c r="C56" s="444"/>
      <c r="D56" s="444"/>
      <c r="E56" s="9"/>
      <c r="F56" s="5"/>
      <c r="G56" s="8"/>
      <c r="H56" s="8"/>
      <c r="I56" s="8"/>
      <c r="J56" s="8"/>
      <c r="K56" s="8"/>
      <c r="L56" s="8"/>
      <c r="M56" s="8"/>
      <c r="N56" s="7"/>
      <c r="O56" s="6"/>
      <c r="P56" s="5"/>
      <c r="Q56" s="5"/>
      <c r="R56" s="5"/>
      <c r="S56" s="5"/>
      <c r="T56" s="4"/>
      <c r="U56" s="5"/>
      <c r="V56" s="5"/>
      <c r="W56" s="5"/>
      <c r="X56" s="5"/>
      <c r="Y56" s="5"/>
      <c r="Z56" s="4"/>
      <c r="AA56" s="3"/>
      <c r="AB56" s="2"/>
      <c r="AC56" s="2"/>
    </row>
  </sheetData>
  <sheetProtection/>
  <mergeCells count="59">
    <mergeCell ref="A2:AA3"/>
    <mergeCell ref="X4:Y4"/>
    <mergeCell ref="Z4:AA4"/>
    <mergeCell ref="A5:D5"/>
    <mergeCell ref="E5:K5"/>
    <mergeCell ref="L5:L6"/>
    <mergeCell ref="X5:Y5"/>
    <mergeCell ref="Z5:AA5"/>
    <mergeCell ref="E6:K6"/>
    <mergeCell ref="U6:W6"/>
    <mergeCell ref="X6:AA6"/>
    <mergeCell ref="T7:AA7"/>
    <mergeCell ref="A8:C8"/>
    <mergeCell ref="D8:K8"/>
    <mergeCell ref="M8:S8"/>
    <mergeCell ref="T8:V8"/>
    <mergeCell ref="W8:AA8"/>
    <mergeCell ref="A9:C9"/>
    <mergeCell ref="D9:K9"/>
    <mergeCell ref="M9:S9"/>
    <mergeCell ref="T9:V9"/>
    <mergeCell ref="W9:X9"/>
    <mergeCell ref="Y9:AA9"/>
    <mergeCell ref="A10:C10"/>
    <mergeCell ref="D10:K10"/>
    <mergeCell ref="M10:S10"/>
    <mergeCell ref="T10:AA10"/>
    <mergeCell ref="A11:C11"/>
    <mergeCell ref="D11:K11"/>
    <mergeCell ref="M11:S11"/>
    <mergeCell ref="T11:Y11"/>
    <mergeCell ref="Z11:AA11"/>
    <mergeCell ref="P14:R14"/>
    <mergeCell ref="A12:C12"/>
    <mergeCell ref="D12:F12"/>
    <mergeCell ref="G12:H12"/>
    <mergeCell ref="I12:K12"/>
    <mergeCell ref="L12:M12"/>
    <mergeCell ref="N12:S12"/>
    <mergeCell ref="AH14:AJ14"/>
    <mergeCell ref="T12:Y12"/>
    <mergeCell ref="Z12:AA12"/>
    <mergeCell ref="D13:AM13"/>
    <mergeCell ref="A14:A15"/>
    <mergeCell ref="B14:C14"/>
    <mergeCell ref="D14:F14"/>
    <mergeCell ref="G14:I14"/>
    <mergeCell ref="J14:L14"/>
    <mergeCell ref="M14:O14"/>
    <mergeCell ref="AK14:AM14"/>
    <mergeCell ref="A44:C44"/>
    <mergeCell ref="A45:AA50"/>
    <mergeCell ref="A51:B56"/>
    <mergeCell ref="C51:D56"/>
    <mergeCell ref="S14:U14"/>
    <mergeCell ref="V14:X14"/>
    <mergeCell ref="Y14:AA14"/>
    <mergeCell ref="AB14:AD14"/>
    <mergeCell ref="AE14:AG14"/>
  </mergeCells>
  <conditionalFormatting sqref="F16 F36:F44">
    <cfRule type="cellIs" priority="50" dxfId="208" operator="between" stopIfTrue="1">
      <formula>0.10001</formula>
      <formula>10</formula>
    </cfRule>
    <cfRule type="cellIs" priority="51" dxfId="209" operator="between" stopIfTrue="1">
      <formula>0.10001</formula>
      <formula>10</formula>
    </cfRule>
  </conditionalFormatting>
  <conditionalFormatting sqref="G43:H43 J43:K43 M43:N43 P43:Q43 S43:T43 V43:W43 Y43:Z43 E16 E36:E43">
    <cfRule type="cellIs" priority="49" dxfId="210" operator="greaterThan" stopIfTrue="1">
      <formula>0.15</formula>
    </cfRule>
  </conditionalFormatting>
  <conditionalFormatting sqref="G16:H16 G36:H42">
    <cfRule type="cellIs" priority="48" dxfId="210" operator="greaterThan" stopIfTrue="1">
      <formula>0.15</formula>
    </cfRule>
  </conditionalFormatting>
  <conditionalFormatting sqref="J16:K16 J36:K42">
    <cfRule type="cellIs" priority="47" dxfId="210" operator="greaterThan" stopIfTrue="1">
      <formula>0.15</formula>
    </cfRule>
  </conditionalFormatting>
  <conditionalFormatting sqref="M16:N16 M36:N42">
    <cfRule type="cellIs" priority="46" dxfId="210" operator="greaterThan" stopIfTrue="1">
      <formula>0.15</formula>
    </cfRule>
  </conditionalFormatting>
  <conditionalFormatting sqref="P16:Q16 P36:Q42">
    <cfRule type="cellIs" priority="45" dxfId="210" operator="greaterThan" stopIfTrue="1">
      <formula>0.15</formula>
    </cfRule>
  </conditionalFormatting>
  <conditionalFormatting sqref="S16:T16 S36:T42">
    <cfRule type="cellIs" priority="44" dxfId="210" operator="greaterThan" stopIfTrue="1">
      <formula>0.15</formula>
    </cfRule>
  </conditionalFormatting>
  <conditionalFormatting sqref="V16:W16 V36:W42">
    <cfRule type="cellIs" priority="43" dxfId="210" operator="greaterThan" stopIfTrue="1">
      <formula>0.15</formula>
    </cfRule>
  </conditionalFormatting>
  <conditionalFormatting sqref="Y16:Z16 Y36:Z42">
    <cfRule type="cellIs" priority="42" dxfId="210" operator="greaterThan" stopIfTrue="1">
      <formula>0.15</formula>
    </cfRule>
  </conditionalFormatting>
  <conditionalFormatting sqref="AA16 X16 U16 R16 O16 L16 I16 I36:I44 L36:L44 O36:O44 R36:R44 U36:U44 X36:X44 AA36:AA44">
    <cfRule type="cellIs" priority="40" dxfId="208" operator="between" stopIfTrue="1">
      <formula>0.10001</formula>
      <formula>10</formula>
    </cfRule>
    <cfRule type="cellIs" priority="41" dxfId="209" operator="between" stopIfTrue="1">
      <formula>0.10001</formula>
      <formula>10</formula>
    </cfRule>
  </conditionalFormatting>
  <conditionalFormatting sqref="D16 D36:D43">
    <cfRule type="cellIs" priority="39" dxfId="1" operator="greaterThan" stopIfTrue="1">
      <formula>0.15</formula>
    </cfRule>
  </conditionalFormatting>
  <conditionalFormatting sqref="D44">
    <cfRule type="cellIs" priority="38" dxfId="210" operator="between" stopIfTrue="1">
      <formula>20</formula>
      <formula>0.15</formula>
    </cfRule>
  </conditionalFormatting>
  <conditionalFormatting sqref="E44">
    <cfRule type="cellIs" priority="37" dxfId="210" operator="between" stopIfTrue="1">
      <formula>20</formula>
      <formula>0.15</formula>
    </cfRule>
  </conditionalFormatting>
  <conditionalFormatting sqref="G44">
    <cfRule type="cellIs" priority="36" dxfId="210" operator="between" stopIfTrue="1">
      <formula>20</formula>
      <formula>0.15</formula>
    </cfRule>
  </conditionalFormatting>
  <conditionalFormatting sqref="H44">
    <cfRule type="cellIs" priority="35" dxfId="210" operator="between" stopIfTrue="1">
      <formula>20</formula>
      <formula>0.15</formula>
    </cfRule>
  </conditionalFormatting>
  <conditionalFormatting sqref="J44">
    <cfRule type="cellIs" priority="34" dxfId="210" operator="between" stopIfTrue="1">
      <formula>20</formula>
      <formula>0.15</formula>
    </cfRule>
  </conditionalFormatting>
  <conditionalFormatting sqref="K44">
    <cfRule type="cellIs" priority="33" dxfId="210" operator="between" stopIfTrue="1">
      <formula>20</formula>
      <formula>0.15</formula>
    </cfRule>
  </conditionalFormatting>
  <conditionalFormatting sqref="M44">
    <cfRule type="cellIs" priority="32" dxfId="210" operator="between" stopIfTrue="1">
      <formula>20</formula>
      <formula>0.15</formula>
    </cfRule>
  </conditionalFormatting>
  <conditionalFormatting sqref="N44">
    <cfRule type="cellIs" priority="31" dxfId="210" operator="between" stopIfTrue="1">
      <formula>20</formula>
      <formula>0.15</formula>
    </cfRule>
  </conditionalFormatting>
  <conditionalFormatting sqref="P44">
    <cfRule type="cellIs" priority="30" dxfId="210" operator="between" stopIfTrue="1">
      <formula>20</formula>
      <formula>0.15</formula>
    </cfRule>
  </conditionalFormatting>
  <conditionalFormatting sqref="Q44">
    <cfRule type="cellIs" priority="29" dxfId="210" operator="between" stopIfTrue="1">
      <formula>20</formula>
      <formula>0.15</formula>
    </cfRule>
  </conditionalFormatting>
  <conditionalFormatting sqref="S44">
    <cfRule type="cellIs" priority="28" dxfId="210" operator="between" stopIfTrue="1">
      <formula>20</formula>
      <formula>0.15</formula>
    </cfRule>
  </conditionalFormatting>
  <conditionalFormatting sqref="T44">
    <cfRule type="cellIs" priority="27" dxfId="210" operator="between" stopIfTrue="1">
      <formula>20</formula>
      <formula>0.15</formula>
    </cfRule>
  </conditionalFormatting>
  <conditionalFormatting sqref="V44">
    <cfRule type="cellIs" priority="26" dxfId="210" operator="between" stopIfTrue="1">
      <formula>20</formula>
      <formula>0.15</formula>
    </cfRule>
  </conditionalFormatting>
  <conditionalFormatting sqref="W44">
    <cfRule type="cellIs" priority="25" dxfId="210" operator="between" stopIfTrue="1">
      <formula>20</formula>
      <formula>0.15</formula>
    </cfRule>
  </conditionalFormatting>
  <conditionalFormatting sqref="Y44">
    <cfRule type="cellIs" priority="24" dxfId="210" operator="between" stopIfTrue="1">
      <formula>20</formula>
      <formula>0.15</formula>
    </cfRule>
  </conditionalFormatting>
  <conditionalFormatting sqref="Z44">
    <cfRule type="cellIs" priority="23" dxfId="210" operator="between" stopIfTrue="1">
      <formula>20</formula>
      <formula>0.15</formula>
    </cfRule>
  </conditionalFormatting>
  <conditionalFormatting sqref="F17:F35 AA17:AA35 X17:X35 U17:U35 R17:R35 O17:O35 L17:L35 I17:I35">
    <cfRule type="cellIs" priority="21" dxfId="208" operator="between" stopIfTrue="1">
      <formula>0.10001</formula>
      <formula>10</formula>
    </cfRule>
    <cfRule type="cellIs" priority="22" dxfId="209" operator="between" stopIfTrue="1">
      <formula>0.10001</formula>
      <formula>10</formula>
    </cfRule>
  </conditionalFormatting>
  <conditionalFormatting sqref="E17:E35 G17:H35 J17:K35 M17:N35 P17:Q35 S17:T35 V17:W35 Y17:Z35">
    <cfRule type="cellIs" priority="20" dxfId="210" operator="greaterThan" stopIfTrue="1">
      <formula>0.15</formula>
    </cfRule>
  </conditionalFormatting>
  <conditionalFormatting sqref="D17:D35">
    <cfRule type="cellIs" priority="19" dxfId="1" operator="greaterThan" stopIfTrue="1">
      <formula>0.15</formula>
    </cfRule>
  </conditionalFormatting>
  <conditionalFormatting sqref="AB43:AC43 AE43:AF43 AH43:AI43 AK43:AL43">
    <cfRule type="cellIs" priority="18" dxfId="210" operator="greaterThan" stopIfTrue="1">
      <formula>0.15</formula>
    </cfRule>
  </conditionalFormatting>
  <conditionalFormatting sqref="AB16:AC16 AB36:AC42">
    <cfRule type="cellIs" priority="17" dxfId="210" operator="greaterThan" stopIfTrue="1">
      <formula>0.15</formula>
    </cfRule>
  </conditionalFormatting>
  <conditionalFormatting sqref="AE16:AF16 AE36:AF42">
    <cfRule type="cellIs" priority="16" dxfId="210" operator="greaterThan" stopIfTrue="1">
      <formula>0.15</formula>
    </cfRule>
  </conditionalFormatting>
  <conditionalFormatting sqref="AH16:AI16 AH36:AI42">
    <cfRule type="cellIs" priority="15" dxfId="210" operator="greaterThan" stopIfTrue="1">
      <formula>0.15</formula>
    </cfRule>
  </conditionalFormatting>
  <conditionalFormatting sqref="AK16:AL16 AK36:AL42">
    <cfRule type="cellIs" priority="14" dxfId="210" operator="greaterThan" stopIfTrue="1">
      <formula>0.15</formula>
    </cfRule>
  </conditionalFormatting>
  <conditionalFormatting sqref="AM16 AJ16 AG16 AD16 AD36:AD44 AG36:AG44 AJ36:AJ44 AM36:AM44">
    <cfRule type="cellIs" priority="12" dxfId="208" operator="between" stopIfTrue="1">
      <formula>0.10001</formula>
      <formula>10</formula>
    </cfRule>
    <cfRule type="cellIs" priority="13" dxfId="209" operator="between" stopIfTrue="1">
      <formula>0.10001</formula>
      <formula>10</formula>
    </cfRule>
  </conditionalFormatting>
  <conditionalFormatting sqref="AB44">
    <cfRule type="cellIs" priority="11" dxfId="210" operator="between" stopIfTrue="1">
      <formula>20</formula>
      <formula>0.15</formula>
    </cfRule>
  </conditionalFormatting>
  <conditionalFormatting sqref="AC44">
    <cfRule type="cellIs" priority="10" dxfId="210" operator="between" stopIfTrue="1">
      <formula>20</formula>
      <formula>0.15</formula>
    </cfRule>
  </conditionalFormatting>
  <conditionalFormatting sqref="AE44">
    <cfRule type="cellIs" priority="9" dxfId="210" operator="between" stopIfTrue="1">
      <formula>20</formula>
      <formula>0.15</formula>
    </cfRule>
  </conditionalFormatting>
  <conditionalFormatting sqref="AF44">
    <cfRule type="cellIs" priority="8" dxfId="210" operator="between" stopIfTrue="1">
      <formula>20</formula>
      <formula>0.15</formula>
    </cfRule>
  </conditionalFormatting>
  <conditionalFormatting sqref="AH44">
    <cfRule type="cellIs" priority="7" dxfId="210" operator="between" stopIfTrue="1">
      <formula>20</formula>
      <formula>0.15</formula>
    </cfRule>
  </conditionalFormatting>
  <conditionalFormatting sqref="AI44">
    <cfRule type="cellIs" priority="6" dxfId="210" operator="between" stopIfTrue="1">
      <formula>20</formula>
      <formula>0.15</formula>
    </cfRule>
  </conditionalFormatting>
  <conditionalFormatting sqref="AK44">
    <cfRule type="cellIs" priority="5" dxfId="210" operator="between" stopIfTrue="1">
      <formula>20</formula>
      <formula>0.15</formula>
    </cfRule>
  </conditionalFormatting>
  <conditionalFormatting sqref="AL44">
    <cfRule type="cellIs" priority="4" dxfId="210" operator="between" stopIfTrue="1">
      <formula>20</formula>
      <formula>0.15</formula>
    </cfRule>
  </conditionalFormatting>
  <conditionalFormatting sqref="AM17:AM35 AJ17:AJ35 AG17:AG35 AD17:AD35">
    <cfRule type="cellIs" priority="2" dxfId="208" operator="between" stopIfTrue="1">
      <formula>0.10001</formula>
      <formula>10</formula>
    </cfRule>
    <cfRule type="cellIs" priority="3" dxfId="209" operator="between" stopIfTrue="1">
      <formula>0.10001</formula>
      <formula>10</formula>
    </cfRule>
  </conditionalFormatting>
  <conditionalFormatting sqref="AB17:AC35 AE17:AF35 AH17:AI35 AK17:AL35">
    <cfRule type="cellIs" priority="1" dxfId="210" operator="greaterThan" stopIfTrue="1">
      <formula>0.15</formula>
    </cfRule>
  </conditionalFormatting>
  <hyperlinks>
    <hyperlink ref="L5:L6" location="'ARSAT Registro Med FO'!A1" display="Carátula"/>
  </hyperlinks>
  <printOptions horizontalCentered="1" verticalCentered="1"/>
  <pageMargins left="0" right="0" top="0" bottom="0" header="0.2362204724409449" footer="0.2362204724409449"/>
  <pageSetup horizontalDpi="300" verticalDpi="300" orientation="landscape" paperSize="9" scale="45" r:id="rId2"/>
  <headerFooter alignWithMargins="0">
    <oddHeader>&amp;RREFEFO (GTT)
</oddHeader>
    <oddFooter>&amp;C&amp;F  &amp;A&amp;R&amp;P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M56"/>
  <sheetViews>
    <sheetView showGridLines="0" zoomScale="60" zoomScaleNormal="60" zoomScalePageLayoutView="0" workbookViewId="0" topLeftCell="A1">
      <selection activeCell="S21" sqref="S21"/>
    </sheetView>
  </sheetViews>
  <sheetFormatPr defaultColWidth="9.77734375" defaultRowHeight="15"/>
  <cols>
    <col min="1" max="1" width="10.4453125" style="1" customWidth="1"/>
    <col min="2" max="3" width="10.10546875" style="1" customWidth="1"/>
    <col min="4" max="18" width="9.21484375" style="1" customWidth="1"/>
    <col min="19" max="19" width="9.21484375" style="2" customWidth="1"/>
    <col min="20" max="26" width="9.21484375" style="1" customWidth="1"/>
    <col min="27" max="27" width="9.10546875" style="1" customWidth="1"/>
    <col min="28" max="28" width="9.4453125" style="1" customWidth="1"/>
    <col min="29" max="16384" width="9.77734375" style="1" customWidth="1"/>
  </cols>
  <sheetData>
    <row r="1" spans="1:27" s="41" customFormat="1" ht="74.25" customHeight="1" thickBot="1">
      <c r="A1" s="44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2"/>
    </row>
    <row r="2" spans="1:29" ht="24.75" customHeight="1">
      <c r="A2" s="531" t="s">
        <v>48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3"/>
      <c r="AB2" s="2"/>
      <c r="AC2" s="2"/>
    </row>
    <row r="3" spans="1:29" ht="24.75" customHeight="1" thickBot="1">
      <c r="A3" s="534"/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6"/>
      <c r="AB3" s="2"/>
      <c r="AC3" s="2"/>
    </row>
    <row r="4" spans="1:29" s="31" customFormat="1" ht="17.25" customHeight="1">
      <c r="A4" s="40" t="s">
        <v>47</v>
      </c>
      <c r="B4" s="39"/>
      <c r="C4" s="39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6"/>
      <c r="V4" s="36"/>
      <c r="W4" s="36"/>
      <c r="X4" s="537" t="s">
        <v>46</v>
      </c>
      <c r="Y4" s="537"/>
      <c r="Z4" s="538"/>
      <c r="AA4" s="539"/>
      <c r="AB4" s="32"/>
      <c r="AC4" s="32"/>
    </row>
    <row r="5" spans="1:29" s="31" customFormat="1" ht="15" customHeight="1">
      <c r="A5" s="540" t="s">
        <v>45</v>
      </c>
      <c r="B5" s="541"/>
      <c r="C5" s="541"/>
      <c r="D5" s="541"/>
      <c r="E5" s="542" t="s">
        <v>44</v>
      </c>
      <c r="F5" s="542"/>
      <c r="G5" s="542"/>
      <c r="H5" s="542"/>
      <c r="I5" s="542"/>
      <c r="J5" s="542"/>
      <c r="K5" s="542"/>
      <c r="L5" s="543" t="s">
        <v>43</v>
      </c>
      <c r="M5" s="32"/>
      <c r="N5" s="32"/>
      <c r="O5" s="32"/>
      <c r="P5" s="32"/>
      <c r="Q5" s="32"/>
      <c r="R5" s="32"/>
      <c r="S5" s="32"/>
      <c r="T5" s="32"/>
      <c r="U5" s="36"/>
      <c r="V5" s="36"/>
      <c r="W5" s="36"/>
      <c r="X5" s="545" t="s">
        <v>42</v>
      </c>
      <c r="Y5" s="545"/>
      <c r="Z5" s="546"/>
      <c r="AA5" s="547"/>
      <c r="AB5" s="32"/>
      <c r="AC5" s="32"/>
    </row>
    <row r="6" spans="1:29" s="31" customFormat="1" ht="18" customHeight="1">
      <c r="A6" s="38"/>
      <c r="B6" s="36"/>
      <c r="C6" s="36"/>
      <c r="D6" s="32"/>
      <c r="E6" s="542" t="s">
        <v>41</v>
      </c>
      <c r="F6" s="542"/>
      <c r="G6" s="542"/>
      <c r="H6" s="542"/>
      <c r="I6" s="542"/>
      <c r="J6" s="542"/>
      <c r="K6" s="542"/>
      <c r="L6" s="544"/>
      <c r="M6" s="32"/>
      <c r="N6" s="32"/>
      <c r="O6" s="32"/>
      <c r="P6" s="32"/>
      <c r="Q6" s="32"/>
      <c r="R6" s="32"/>
      <c r="S6" s="32"/>
      <c r="T6" s="32"/>
      <c r="U6" s="548" t="s">
        <v>40</v>
      </c>
      <c r="V6" s="549"/>
      <c r="W6" s="549"/>
      <c r="X6" s="520"/>
      <c r="Y6" s="521"/>
      <c r="Z6" s="521"/>
      <c r="AA6" s="522"/>
      <c r="AB6" s="32"/>
      <c r="AC6" s="32"/>
    </row>
    <row r="7" spans="1:29" s="31" customFormat="1" ht="18">
      <c r="A7" s="37"/>
      <c r="B7" s="32"/>
      <c r="C7" s="32"/>
      <c r="D7" s="32"/>
      <c r="E7" s="36"/>
      <c r="F7" s="35"/>
      <c r="G7" s="34"/>
      <c r="H7" s="34"/>
      <c r="I7" s="34"/>
      <c r="J7" s="34"/>
      <c r="K7" s="34"/>
      <c r="L7" s="34"/>
      <c r="M7" s="34"/>
      <c r="N7" s="34"/>
      <c r="O7" s="32"/>
      <c r="P7" s="32"/>
      <c r="Q7" s="32"/>
      <c r="R7" s="32"/>
      <c r="S7" s="32"/>
      <c r="T7" s="523" t="s">
        <v>39</v>
      </c>
      <c r="U7" s="523"/>
      <c r="V7" s="523"/>
      <c r="W7" s="523"/>
      <c r="X7" s="523"/>
      <c r="Y7" s="523"/>
      <c r="Z7" s="523"/>
      <c r="AA7" s="524"/>
      <c r="AB7" s="32"/>
      <c r="AC7" s="32"/>
    </row>
    <row r="8" spans="1:29" s="31" customFormat="1" ht="15.75" customHeight="1">
      <c r="A8" s="487" t="s">
        <v>38</v>
      </c>
      <c r="B8" s="488"/>
      <c r="C8" s="489"/>
      <c r="D8" s="498" t="s">
        <v>55</v>
      </c>
      <c r="E8" s="499"/>
      <c r="F8" s="499"/>
      <c r="G8" s="499"/>
      <c r="H8" s="499"/>
      <c r="I8" s="499"/>
      <c r="J8" s="499"/>
      <c r="K8" s="500"/>
      <c r="L8" s="33" t="s">
        <v>37</v>
      </c>
      <c r="M8" s="498"/>
      <c r="N8" s="499"/>
      <c r="O8" s="499"/>
      <c r="P8" s="499"/>
      <c r="Q8" s="499"/>
      <c r="R8" s="499"/>
      <c r="S8" s="500"/>
      <c r="T8" s="525" t="s">
        <v>36</v>
      </c>
      <c r="U8" s="526"/>
      <c r="V8" s="527"/>
      <c r="W8" s="528"/>
      <c r="X8" s="529"/>
      <c r="Y8" s="529"/>
      <c r="Z8" s="529"/>
      <c r="AA8" s="530"/>
      <c r="AB8" s="32"/>
      <c r="AC8" s="32"/>
    </row>
    <row r="9" spans="1:29" s="31" customFormat="1" ht="15.75" customHeight="1" thickBot="1">
      <c r="A9" s="487" t="s">
        <v>35</v>
      </c>
      <c r="B9" s="488"/>
      <c r="C9" s="489"/>
      <c r="D9" s="498"/>
      <c r="E9" s="499"/>
      <c r="F9" s="499"/>
      <c r="G9" s="499"/>
      <c r="H9" s="499"/>
      <c r="I9" s="499"/>
      <c r="J9" s="499"/>
      <c r="K9" s="500"/>
      <c r="L9" s="33" t="s">
        <v>34</v>
      </c>
      <c r="M9" s="501"/>
      <c r="N9" s="502"/>
      <c r="O9" s="502"/>
      <c r="P9" s="502"/>
      <c r="Q9" s="502"/>
      <c r="R9" s="502"/>
      <c r="S9" s="511"/>
      <c r="T9" s="512" t="s">
        <v>33</v>
      </c>
      <c r="U9" s="513"/>
      <c r="V9" s="514"/>
      <c r="W9" s="515" t="s">
        <v>32</v>
      </c>
      <c r="X9" s="516"/>
      <c r="Y9" s="517"/>
      <c r="Z9" s="518"/>
      <c r="AA9" s="519"/>
      <c r="AB9" s="32"/>
      <c r="AC9" s="32"/>
    </row>
    <row r="10" spans="1:29" s="31" customFormat="1" ht="15.75" customHeight="1" thickBot="1">
      <c r="A10" s="487" t="s">
        <v>31</v>
      </c>
      <c r="B10" s="488"/>
      <c r="C10" s="489"/>
      <c r="D10" s="498"/>
      <c r="E10" s="499"/>
      <c r="F10" s="499"/>
      <c r="G10" s="499"/>
      <c r="H10" s="499"/>
      <c r="I10" s="499"/>
      <c r="J10" s="499"/>
      <c r="K10" s="500"/>
      <c r="L10" s="33" t="s">
        <v>30</v>
      </c>
      <c r="M10" s="501"/>
      <c r="N10" s="502"/>
      <c r="O10" s="502"/>
      <c r="P10" s="502"/>
      <c r="Q10" s="502"/>
      <c r="R10" s="502"/>
      <c r="S10" s="502"/>
      <c r="T10" s="503" t="s">
        <v>29</v>
      </c>
      <c r="U10" s="504"/>
      <c r="V10" s="504"/>
      <c r="W10" s="504"/>
      <c r="X10" s="504"/>
      <c r="Y10" s="504"/>
      <c r="Z10" s="504"/>
      <c r="AA10" s="505"/>
      <c r="AB10" s="32"/>
      <c r="AC10" s="32"/>
    </row>
    <row r="11" spans="1:29" s="31" customFormat="1" ht="15.75" customHeight="1">
      <c r="A11" s="487" t="s">
        <v>28</v>
      </c>
      <c r="B11" s="488"/>
      <c r="C11" s="489"/>
      <c r="D11" s="498"/>
      <c r="E11" s="499"/>
      <c r="F11" s="499"/>
      <c r="G11" s="499"/>
      <c r="H11" s="499"/>
      <c r="I11" s="499"/>
      <c r="J11" s="499"/>
      <c r="K11" s="500"/>
      <c r="L11" s="33" t="s">
        <v>27</v>
      </c>
      <c r="M11" s="498"/>
      <c r="N11" s="499"/>
      <c r="O11" s="499"/>
      <c r="P11" s="499"/>
      <c r="Q11" s="499"/>
      <c r="R11" s="499"/>
      <c r="S11" s="499"/>
      <c r="T11" s="506" t="s">
        <v>26</v>
      </c>
      <c r="U11" s="507"/>
      <c r="V11" s="507"/>
      <c r="W11" s="507"/>
      <c r="X11" s="507"/>
      <c r="Y11" s="508"/>
      <c r="Z11" s="509" t="s">
        <v>25</v>
      </c>
      <c r="AA11" s="510"/>
      <c r="AB11" s="32"/>
      <c r="AC11" s="32"/>
    </row>
    <row r="12" spans="1:29" s="31" customFormat="1" ht="19.5" customHeight="1" thickBot="1">
      <c r="A12" s="487" t="s">
        <v>24</v>
      </c>
      <c r="B12" s="488"/>
      <c r="C12" s="489"/>
      <c r="D12" s="490"/>
      <c r="E12" s="491"/>
      <c r="F12" s="492"/>
      <c r="G12" s="493" t="s">
        <v>1</v>
      </c>
      <c r="H12" s="494"/>
      <c r="I12" s="495" t="s">
        <v>189</v>
      </c>
      <c r="J12" s="496"/>
      <c r="K12" s="497"/>
      <c r="L12" s="493" t="s">
        <v>23</v>
      </c>
      <c r="M12" s="494"/>
      <c r="N12" s="495"/>
      <c r="O12" s="496"/>
      <c r="P12" s="496"/>
      <c r="Q12" s="496"/>
      <c r="R12" s="496"/>
      <c r="S12" s="496"/>
      <c r="T12" s="463" t="s">
        <v>22</v>
      </c>
      <c r="U12" s="464"/>
      <c r="V12" s="464"/>
      <c r="W12" s="464"/>
      <c r="X12" s="464"/>
      <c r="Y12" s="465"/>
      <c r="Z12" s="466" t="s">
        <v>21</v>
      </c>
      <c r="AA12" s="467"/>
      <c r="AB12" s="32"/>
      <c r="AC12" s="32"/>
    </row>
    <row r="13" spans="1:39" ht="16.5" thickBot="1">
      <c r="A13" s="30"/>
      <c r="B13" s="29"/>
      <c r="C13" s="29"/>
      <c r="D13" s="475" t="s">
        <v>49</v>
      </c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6"/>
      <c r="AM13" s="477"/>
    </row>
    <row r="14" spans="1:39" ht="16.5" thickBot="1">
      <c r="A14" s="471" t="s">
        <v>19</v>
      </c>
      <c r="B14" s="473" t="s">
        <v>18</v>
      </c>
      <c r="C14" s="474"/>
      <c r="D14" s="468" t="s">
        <v>17</v>
      </c>
      <c r="E14" s="469"/>
      <c r="F14" s="470"/>
      <c r="G14" s="475" t="s">
        <v>16</v>
      </c>
      <c r="H14" s="476"/>
      <c r="I14" s="477"/>
      <c r="J14" s="478" t="s">
        <v>15</v>
      </c>
      <c r="K14" s="479"/>
      <c r="L14" s="480"/>
      <c r="M14" s="481" t="s">
        <v>14</v>
      </c>
      <c r="N14" s="482"/>
      <c r="O14" s="483"/>
      <c r="P14" s="484" t="s">
        <v>13</v>
      </c>
      <c r="Q14" s="485"/>
      <c r="R14" s="486"/>
      <c r="S14" s="445" t="s">
        <v>12</v>
      </c>
      <c r="T14" s="446"/>
      <c r="U14" s="447"/>
      <c r="V14" s="448" t="s">
        <v>11</v>
      </c>
      <c r="W14" s="449"/>
      <c r="X14" s="450"/>
      <c r="Y14" s="451" t="s">
        <v>10</v>
      </c>
      <c r="Z14" s="452"/>
      <c r="AA14" s="453"/>
      <c r="AB14" s="454" t="s">
        <v>50</v>
      </c>
      <c r="AC14" s="455"/>
      <c r="AD14" s="456"/>
      <c r="AE14" s="457" t="s">
        <v>51</v>
      </c>
      <c r="AF14" s="458"/>
      <c r="AG14" s="459"/>
      <c r="AH14" s="460" t="s">
        <v>51</v>
      </c>
      <c r="AI14" s="461"/>
      <c r="AJ14" s="462"/>
      <c r="AK14" s="428" t="s">
        <v>52</v>
      </c>
      <c r="AL14" s="429"/>
      <c r="AM14" s="430"/>
    </row>
    <row r="15" spans="1:39" ht="16.5" thickBot="1">
      <c r="A15" s="472"/>
      <c r="B15" s="28" t="s">
        <v>9</v>
      </c>
      <c r="C15" s="28" t="s">
        <v>8</v>
      </c>
      <c r="D15" s="28" t="s">
        <v>9</v>
      </c>
      <c r="E15" s="28" t="s">
        <v>8</v>
      </c>
      <c r="F15" s="27" t="s">
        <v>7</v>
      </c>
      <c r="G15" s="28" t="s">
        <v>9</v>
      </c>
      <c r="H15" s="28" t="s">
        <v>8</v>
      </c>
      <c r="I15" s="27" t="s">
        <v>7</v>
      </c>
      <c r="J15" s="28" t="s">
        <v>9</v>
      </c>
      <c r="K15" s="28" t="s">
        <v>8</v>
      </c>
      <c r="L15" s="27" t="s">
        <v>7</v>
      </c>
      <c r="M15" s="28" t="s">
        <v>9</v>
      </c>
      <c r="N15" s="28" t="s">
        <v>8</v>
      </c>
      <c r="O15" s="27" t="s">
        <v>7</v>
      </c>
      <c r="P15" s="28" t="s">
        <v>9</v>
      </c>
      <c r="Q15" s="28" t="s">
        <v>8</v>
      </c>
      <c r="R15" s="27" t="s">
        <v>7</v>
      </c>
      <c r="S15" s="28" t="s">
        <v>9</v>
      </c>
      <c r="T15" s="28" t="s">
        <v>8</v>
      </c>
      <c r="U15" s="27" t="s">
        <v>7</v>
      </c>
      <c r="V15" s="28" t="s">
        <v>9</v>
      </c>
      <c r="W15" s="28" t="s">
        <v>8</v>
      </c>
      <c r="X15" s="27" t="s">
        <v>7</v>
      </c>
      <c r="Y15" s="28" t="s">
        <v>9</v>
      </c>
      <c r="Z15" s="28" t="s">
        <v>8</v>
      </c>
      <c r="AA15" s="27" t="s">
        <v>7</v>
      </c>
      <c r="AB15" s="28" t="s">
        <v>9</v>
      </c>
      <c r="AC15" s="28" t="s">
        <v>8</v>
      </c>
      <c r="AD15" s="27" t="s">
        <v>7</v>
      </c>
      <c r="AE15" s="28" t="s">
        <v>9</v>
      </c>
      <c r="AF15" s="28" t="s">
        <v>8</v>
      </c>
      <c r="AG15" s="27" t="s">
        <v>7</v>
      </c>
      <c r="AH15" s="28" t="s">
        <v>9</v>
      </c>
      <c r="AI15" s="28" t="s">
        <v>8</v>
      </c>
      <c r="AJ15" s="27" t="s">
        <v>7</v>
      </c>
      <c r="AK15" s="28" t="s">
        <v>9</v>
      </c>
      <c r="AL15" s="28" t="s">
        <v>8</v>
      </c>
      <c r="AM15" s="27" t="s">
        <v>7</v>
      </c>
    </row>
    <row r="16" spans="1:39" ht="18">
      <c r="A16" s="243" t="s">
        <v>6</v>
      </c>
      <c r="B16" s="244"/>
      <c r="C16" s="244"/>
      <c r="D16" s="245"/>
      <c r="E16" s="245"/>
      <c r="F16" s="246" t="str">
        <f aca="true" t="shared" si="0" ref="F16:F44">IF(D16=" "," ",AVERAGE(D16:E16))</f>
        <v> </v>
      </c>
      <c r="G16" s="245"/>
      <c r="H16" s="245"/>
      <c r="I16" s="246" t="str">
        <f aca="true" t="shared" si="1" ref="I16:I44">IF(G16=" "," ",AVERAGE(G16:H16))</f>
        <v> </v>
      </c>
      <c r="J16" s="245"/>
      <c r="K16" s="245"/>
      <c r="L16" s="246" t="str">
        <f aca="true" t="shared" si="2" ref="L16:L44">IF(J16=" "," ",AVERAGE(J16:K16))</f>
        <v> </v>
      </c>
      <c r="M16" s="245"/>
      <c r="N16" s="245"/>
      <c r="O16" s="246" t="str">
        <f aca="true" t="shared" si="3" ref="O16:O44">IF(M16=" "," ",AVERAGE(M16:N16))</f>
        <v> </v>
      </c>
      <c r="P16" s="245"/>
      <c r="Q16" s="245"/>
      <c r="R16" s="246" t="str">
        <f aca="true" t="shared" si="4" ref="R16:R44">IF(P16=" "," ",AVERAGE(P16:Q16))</f>
        <v> </v>
      </c>
      <c r="S16" s="245"/>
      <c r="T16" s="245"/>
      <c r="U16" s="246" t="str">
        <f aca="true" t="shared" si="5" ref="U16:U44">IF(S16=" "," ",AVERAGE(S16:T16))</f>
        <v> </v>
      </c>
      <c r="V16" s="245"/>
      <c r="W16" s="245"/>
      <c r="X16" s="246" t="str">
        <f aca="true" t="shared" si="6" ref="X16:X44">IF(V16=" "," ",AVERAGE(V16:W16))</f>
        <v> </v>
      </c>
      <c r="Y16" s="245"/>
      <c r="Z16" s="245"/>
      <c r="AA16" s="246" t="str">
        <f aca="true" t="shared" si="7" ref="AA16:AA44">IF(Y16=" "," ",AVERAGE(Y16:Z16))</f>
        <v> </v>
      </c>
      <c r="AB16" s="245"/>
      <c r="AC16" s="245"/>
      <c r="AD16" s="246" t="str">
        <f aca="true" t="shared" si="8" ref="AD16:AD25">IF(AB16=" "," ",AVERAGE(AB16:AC16))</f>
        <v> </v>
      </c>
      <c r="AE16" s="245"/>
      <c r="AF16" s="245"/>
      <c r="AG16" s="246" t="str">
        <f aca="true" t="shared" si="9" ref="AG16:AG25">IF(AE16=" "," ",AVERAGE(AE16:AF16))</f>
        <v> </v>
      </c>
      <c r="AH16" s="245"/>
      <c r="AI16" s="245"/>
      <c r="AJ16" s="246" t="str">
        <f aca="true" t="shared" si="10" ref="AJ16:AJ25">IF(AH16=" "," ",AVERAGE(AH16:AI16))</f>
        <v> </v>
      </c>
      <c r="AK16" s="245"/>
      <c r="AL16" s="245"/>
      <c r="AM16" s="247" t="str">
        <f aca="true" t="shared" si="11" ref="AM16:AM25">IF(AK16=" "," ",AVERAGE(AK16:AL16))</f>
        <v> </v>
      </c>
    </row>
    <row r="17" spans="1:39" s="45" customFormat="1" ht="18">
      <c r="A17" s="248"/>
      <c r="B17" s="249"/>
      <c r="C17" s="250"/>
      <c r="D17" s="251"/>
      <c r="E17" s="251"/>
      <c r="F17" s="252" t="str">
        <f t="shared" si="0"/>
        <v> </v>
      </c>
      <c r="G17" s="251"/>
      <c r="H17" s="251"/>
      <c r="I17" s="252" t="str">
        <f t="shared" si="1"/>
        <v> </v>
      </c>
      <c r="J17" s="251"/>
      <c r="K17" s="251"/>
      <c r="L17" s="252" t="str">
        <f t="shared" si="2"/>
        <v> </v>
      </c>
      <c r="M17" s="251"/>
      <c r="N17" s="251"/>
      <c r="O17" s="252" t="str">
        <f t="shared" si="3"/>
        <v> </v>
      </c>
      <c r="P17" s="251"/>
      <c r="Q17" s="251"/>
      <c r="R17" s="252" t="str">
        <f t="shared" si="4"/>
        <v> </v>
      </c>
      <c r="S17" s="251"/>
      <c r="T17" s="251"/>
      <c r="U17" s="252" t="str">
        <f t="shared" si="5"/>
        <v> </v>
      </c>
      <c r="V17" s="251"/>
      <c r="W17" s="251"/>
      <c r="X17" s="252" t="str">
        <f t="shared" si="6"/>
        <v> </v>
      </c>
      <c r="Y17" s="251"/>
      <c r="Z17" s="251"/>
      <c r="AA17" s="252" t="str">
        <f t="shared" si="7"/>
        <v> </v>
      </c>
      <c r="AB17" s="251"/>
      <c r="AC17" s="251"/>
      <c r="AD17" s="252" t="str">
        <f t="shared" si="8"/>
        <v> </v>
      </c>
      <c r="AE17" s="251"/>
      <c r="AF17" s="251"/>
      <c r="AG17" s="252" t="str">
        <f t="shared" si="9"/>
        <v> </v>
      </c>
      <c r="AH17" s="251"/>
      <c r="AI17" s="251"/>
      <c r="AJ17" s="252" t="str">
        <f t="shared" si="10"/>
        <v> </v>
      </c>
      <c r="AK17" s="251"/>
      <c r="AL17" s="251"/>
      <c r="AM17" s="253" t="str">
        <f t="shared" si="11"/>
        <v> </v>
      </c>
    </row>
    <row r="18" spans="1:39" s="45" customFormat="1" ht="18">
      <c r="A18" s="248"/>
      <c r="B18" s="249"/>
      <c r="C18" s="249"/>
      <c r="D18" s="251"/>
      <c r="E18" s="251"/>
      <c r="F18" s="252" t="str">
        <f t="shared" si="0"/>
        <v> </v>
      </c>
      <c r="G18" s="251"/>
      <c r="H18" s="251"/>
      <c r="I18" s="252" t="str">
        <f t="shared" si="1"/>
        <v> </v>
      </c>
      <c r="J18" s="251"/>
      <c r="K18" s="251"/>
      <c r="L18" s="252" t="str">
        <f t="shared" si="2"/>
        <v> </v>
      </c>
      <c r="M18" s="251"/>
      <c r="N18" s="251"/>
      <c r="O18" s="252" t="str">
        <f t="shared" si="3"/>
        <v> </v>
      </c>
      <c r="P18" s="251"/>
      <c r="Q18" s="251"/>
      <c r="R18" s="252" t="str">
        <f t="shared" si="4"/>
        <v> </v>
      </c>
      <c r="S18" s="251"/>
      <c r="T18" s="251"/>
      <c r="U18" s="252" t="str">
        <f t="shared" si="5"/>
        <v> </v>
      </c>
      <c r="V18" s="251"/>
      <c r="W18" s="251"/>
      <c r="X18" s="252" t="str">
        <f t="shared" si="6"/>
        <v> </v>
      </c>
      <c r="Y18" s="251"/>
      <c r="Z18" s="251"/>
      <c r="AA18" s="252" t="str">
        <f t="shared" si="7"/>
        <v> </v>
      </c>
      <c r="AB18" s="251"/>
      <c r="AC18" s="251"/>
      <c r="AD18" s="252" t="str">
        <f t="shared" si="8"/>
        <v> </v>
      </c>
      <c r="AE18" s="251"/>
      <c r="AF18" s="251"/>
      <c r="AG18" s="252" t="str">
        <f t="shared" si="9"/>
        <v> </v>
      </c>
      <c r="AH18" s="251"/>
      <c r="AI18" s="251"/>
      <c r="AJ18" s="252" t="str">
        <f t="shared" si="10"/>
        <v> </v>
      </c>
      <c r="AK18" s="251"/>
      <c r="AL18" s="251"/>
      <c r="AM18" s="253" t="str">
        <f t="shared" si="11"/>
        <v> </v>
      </c>
    </row>
    <row r="19" spans="1:39" s="45" customFormat="1" ht="18">
      <c r="A19" s="248"/>
      <c r="B19" s="254"/>
      <c r="C19" s="254"/>
      <c r="D19" s="255"/>
      <c r="E19" s="255"/>
      <c r="F19" s="256" t="str">
        <f t="shared" si="0"/>
        <v> </v>
      </c>
      <c r="G19" s="255"/>
      <c r="H19" s="255"/>
      <c r="I19" s="256" t="str">
        <f t="shared" si="1"/>
        <v> </v>
      </c>
      <c r="J19" s="255"/>
      <c r="K19" s="255"/>
      <c r="L19" s="256" t="str">
        <f t="shared" si="2"/>
        <v> </v>
      </c>
      <c r="M19" s="255"/>
      <c r="N19" s="255"/>
      <c r="O19" s="256" t="str">
        <f t="shared" si="3"/>
        <v> </v>
      </c>
      <c r="P19" s="255"/>
      <c r="Q19" s="255"/>
      <c r="R19" s="256" t="str">
        <f t="shared" si="4"/>
        <v> </v>
      </c>
      <c r="S19" s="255"/>
      <c r="T19" s="255"/>
      <c r="U19" s="256" t="str">
        <f t="shared" si="5"/>
        <v> </v>
      </c>
      <c r="V19" s="255"/>
      <c r="W19" s="255"/>
      <c r="X19" s="256" t="str">
        <f t="shared" si="6"/>
        <v> </v>
      </c>
      <c r="Y19" s="255"/>
      <c r="Z19" s="255"/>
      <c r="AA19" s="256" t="str">
        <f t="shared" si="7"/>
        <v> </v>
      </c>
      <c r="AB19" s="255"/>
      <c r="AC19" s="255"/>
      <c r="AD19" s="256" t="str">
        <f t="shared" si="8"/>
        <v> </v>
      </c>
      <c r="AE19" s="255"/>
      <c r="AF19" s="255"/>
      <c r="AG19" s="256" t="str">
        <f t="shared" si="9"/>
        <v> </v>
      </c>
      <c r="AH19" s="255"/>
      <c r="AI19" s="255"/>
      <c r="AJ19" s="256" t="str">
        <f t="shared" si="10"/>
        <v> </v>
      </c>
      <c r="AK19" s="255"/>
      <c r="AL19" s="255"/>
      <c r="AM19" s="257" t="str">
        <f t="shared" si="11"/>
        <v> </v>
      </c>
    </row>
    <row r="20" spans="1:39" s="45" customFormat="1" ht="18">
      <c r="A20" s="248"/>
      <c r="B20" s="249"/>
      <c r="C20" s="249"/>
      <c r="D20" s="251"/>
      <c r="E20" s="251"/>
      <c r="F20" s="252" t="str">
        <f t="shared" si="0"/>
        <v> </v>
      </c>
      <c r="G20" s="251"/>
      <c r="H20" s="251"/>
      <c r="I20" s="252" t="str">
        <f t="shared" si="1"/>
        <v> </v>
      </c>
      <c r="J20" s="251"/>
      <c r="K20" s="251"/>
      <c r="L20" s="252" t="str">
        <f t="shared" si="2"/>
        <v> </v>
      </c>
      <c r="M20" s="251"/>
      <c r="N20" s="251"/>
      <c r="O20" s="252" t="str">
        <f t="shared" si="3"/>
        <v> </v>
      </c>
      <c r="P20" s="251"/>
      <c r="Q20" s="251"/>
      <c r="R20" s="252" t="str">
        <f t="shared" si="4"/>
        <v> </v>
      </c>
      <c r="S20" s="251"/>
      <c r="T20" s="251"/>
      <c r="U20" s="252" t="str">
        <f t="shared" si="5"/>
        <v> </v>
      </c>
      <c r="V20" s="251"/>
      <c r="W20" s="251"/>
      <c r="X20" s="252" t="str">
        <f t="shared" si="6"/>
        <v> </v>
      </c>
      <c r="Y20" s="251"/>
      <c r="Z20" s="251"/>
      <c r="AA20" s="252" t="str">
        <f t="shared" si="7"/>
        <v> </v>
      </c>
      <c r="AB20" s="251"/>
      <c r="AC20" s="251"/>
      <c r="AD20" s="252" t="str">
        <f t="shared" si="8"/>
        <v> </v>
      </c>
      <c r="AE20" s="251"/>
      <c r="AF20" s="251"/>
      <c r="AG20" s="252" t="str">
        <f t="shared" si="9"/>
        <v> </v>
      </c>
      <c r="AH20" s="251"/>
      <c r="AI20" s="251"/>
      <c r="AJ20" s="252" t="str">
        <f t="shared" si="10"/>
        <v> </v>
      </c>
      <c r="AK20" s="251"/>
      <c r="AL20" s="251"/>
      <c r="AM20" s="253" t="str">
        <f t="shared" si="11"/>
        <v> </v>
      </c>
    </row>
    <row r="21" spans="1:39" s="45" customFormat="1" ht="18">
      <c r="A21" s="248"/>
      <c r="B21" s="249"/>
      <c r="C21" s="249"/>
      <c r="D21" s="251"/>
      <c r="E21" s="251"/>
      <c r="F21" s="252" t="str">
        <f t="shared" si="0"/>
        <v> </v>
      </c>
      <c r="G21" s="251"/>
      <c r="H21" s="251"/>
      <c r="I21" s="252" t="str">
        <f t="shared" si="1"/>
        <v> </v>
      </c>
      <c r="J21" s="251"/>
      <c r="K21" s="251"/>
      <c r="L21" s="252" t="str">
        <f t="shared" si="2"/>
        <v> </v>
      </c>
      <c r="M21" s="251"/>
      <c r="N21" s="251"/>
      <c r="O21" s="252" t="str">
        <f t="shared" si="3"/>
        <v> </v>
      </c>
      <c r="P21" s="251"/>
      <c r="Q21" s="251"/>
      <c r="R21" s="252" t="str">
        <f t="shared" si="4"/>
        <v> </v>
      </c>
      <c r="S21" s="251"/>
      <c r="T21" s="251"/>
      <c r="U21" s="252" t="str">
        <f t="shared" si="5"/>
        <v> </v>
      </c>
      <c r="V21" s="251"/>
      <c r="W21" s="251"/>
      <c r="X21" s="252" t="str">
        <f t="shared" si="6"/>
        <v> </v>
      </c>
      <c r="Y21" s="251"/>
      <c r="Z21" s="251"/>
      <c r="AA21" s="252" t="str">
        <f t="shared" si="7"/>
        <v> </v>
      </c>
      <c r="AB21" s="251"/>
      <c r="AC21" s="251"/>
      <c r="AD21" s="252" t="str">
        <f t="shared" si="8"/>
        <v> </v>
      </c>
      <c r="AE21" s="251"/>
      <c r="AF21" s="251"/>
      <c r="AG21" s="252" t="str">
        <f t="shared" si="9"/>
        <v> </v>
      </c>
      <c r="AH21" s="251"/>
      <c r="AI21" s="251"/>
      <c r="AJ21" s="252" t="str">
        <f t="shared" si="10"/>
        <v> </v>
      </c>
      <c r="AK21" s="251"/>
      <c r="AL21" s="251"/>
      <c r="AM21" s="253" t="str">
        <f t="shared" si="11"/>
        <v> </v>
      </c>
    </row>
    <row r="22" spans="1:39" s="45" customFormat="1" ht="18">
      <c r="A22" s="248"/>
      <c r="B22" s="249"/>
      <c r="C22" s="249"/>
      <c r="D22" s="251"/>
      <c r="E22" s="251"/>
      <c r="F22" s="252" t="str">
        <f t="shared" si="0"/>
        <v> </v>
      </c>
      <c r="G22" s="251"/>
      <c r="H22" s="251"/>
      <c r="I22" s="252" t="str">
        <f t="shared" si="1"/>
        <v> </v>
      </c>
      <c r="J22" s="251"/>
      <c r="K22" s="251"/>
      <c r="L22" s="252" t="str">
        <f t="shared" si="2"/>
        <v> </v>
      </c>
      <c r="M22" s="251"/>
      <c r="N22" s="251"/>
      <c r="O22" s="252" t="str">
        <f t="shared" si="3"/>
        <v> </v>
      </c>
      <c r="P22" s="251"/>
      <c r="Q22" s="251"/>
      <c r="R22" s="252" t="str">
        <f t="shared" si="4"/>
        <v> </v>
      </c>
      <c r="S22" s="251"/>
      <c r="T22" s="251"/>
      <c r="U22" s="252" t="str">
        <f t="shared" si="5"/>
        <v> </v>
      </c>
      <c r="V22" s="251"/>
      <c r="W22" s="251"/>
      <c r="X22" s="252" t="str">
        <f t="shared" si="6"/>
        <v> </v>
      </c>
      <c r="Y22" s="251"/>
      <c r="Z22" s="251"/>
      <c r="AA22" s="252" t="str">
        <f t="shared" si="7"/>
        <v> </v>
      </c>
      <c r="AB22" s="251"/>
      <c r="AC22" s="251"/>
      <c r="AD22" s="252" t="str">
        <f t="shared" si="8"/>
        <v> </v>
      </c>
      <c r="AE22" s="251"/>
      <c r="AF22" s="251"/>
      <c r="AG22" s="252" t="str">
        <f t="shared" si="9"/>
        <v> </v>
      </c>
      <c r="AH22" s="251"/>
      <c r="AI22" s="251"/>
      <c r="AJ22" s="252" t="str">
        <f t="shared" si="10"/>
        <v> </v>
      </c>
      <c r="AK22" s="251"/>
      <c r="AL22" s="251"/>
      <c r="AM22" s="253" t="str">
        <f t="shared" si="11"/>
        <v> </v>
      </c>
    </row>
    <row r="23" spans="1:39" ht="18">
      <c r="A23" s="248"/>
      <c r="B23" s="249"/>
      <c r="C23" s="249"/>
      <c r="D23" s="258"/>
      <c r="E23" s="258"/>
      <c r="F23" s="259" t="str">
        <f t="shared" si="0"/>
        <v> </v>
      </c>
      <c r="G23" s="258"/>
      <c r="H23" s="258"/>
      <c r="I23" s="259" t="str">
        <f t="shared" si="1"/>
        <v> </v>
      </c>
      <c r="J23" s="258"/>
      <c r="K23" s="258"/>
      <c r="L23" s="259" t="str">
        <f t="shared" si="2"/>
        <v> </v>
      </c>
      <c r="M23" s="258"/>
      <c r="N23" s="258"/>
      <c r="O23" s="259" t="str">
        <f t="shared" si="3"/>
        <v> </v>
      </c>
      <c r="P23" s="258"/>
      <c r="Q23" s="258"/>
      <c r="R23" s="259" t="str">
        <f t="shared" si="4"/>
        <v> </v>
      </c>
      <c r="S23" s="258"/>
      <c r="T23" s="258"/>
      <c r="U23" s="259" t="str">
        <f t="shared" si="5"/>
        <v> </v>
      </c>
      <c r="V23" s="258"/>
      <c r="W23" s="258"/>
      <c r="X23" s="259" t="str">
        <f t="shared" si="6"/>
        <v> </v>
      </c>
      <c r="Y23" s="258"/>
      <c r="Z23" s="258"/>
      <c r="AA23" s="259" t="str">
        <f t="shared" si="7"/>
        <v> </v>
      </c>
      <c r="AB23" s="258"/>
      <c r="AC23" s="258"/>
      <c r="AD23" s="259" t="str">
        <f t="shared" si="8"/>
        <v> </v>
      </c>
      <c r="AE23" s="258"/>
      <c r="AF23" s="258"/>
      <c r="AG23" s="259" t="str">
        <f t="shared" si="9"/>
        <v> </v>
      </c>
      <c r="AH23" s="258"/>
      <c r="AI23" s="258"/>
      <c r="AJ23" s="259" t="str">
        <f t="shared" si="10"/>
        <v> </v>
      </c>
      <c r="AK23" s="258"/>
      <c r="AL23" s="258"/>
      <c r="AM23" s="260" t="str">
        <f t="shared" si="11"/>
        <v> </v>
      </c>
    </row>
    <row r="24" spans="1:39" ht="18">
      <c r="A24" s="248"/>
      <c r="B24" s="249"/>
      <c r="C24" s="249"/>
      <c r="D24" s="258"/>
      <c r="E24" s="258"/>
      <c r="F24" s="259" t="str">
        <f t="shared" si="0"/>
        <v> </v>
      </c>
      <c r="G24" s="258"/>
      <c r="H24" s="258"/>
      <c r="I24" s="259" t="str">
        <f t="shared" si="1"/>
        <v> </v>
      </c>
      <c r="J24" s="258"/>
      <c r="K24" s="258"/>
      <c r="L24" s="259" t="str">
        <f t="shared" si="2"/>
        <v> </v>
      </c>
      <c r="M24" s="258"/>
      <c r="N24" s="258"/>
      <c r="O24" s="259" t="str">
        <f t="shared" si="3"/>
        <v> </v>
      </c>
      <c r="P24" s="258"/>
      <c r="Q24" s="258"/>
      <c r="R24" s="259" t="str">
        <f t="shared" si="4"/>
        <v> </v>
      </c>
      <c r="S24" s="258"/>
      <c r="T24" s="258"/>
      <c r="U24" s="259" t="str">
        <f t="shared" si="5"/>
        <v> </v>
      </c>
      <c r="V24" s="258"/>
      <c r="W24" s="258"/>
      <c r="X24" s="259" t="str">
        <f t="shared" si="6"/>
        <v> </v>
      </c>
      <c r="Y24" s="258"/>
      <c r="Z24" s="258"/>
      <c r="AA24" s="259" t="str">
        <f t="shared" si="7"/>
        <v> </v>
      </c>
      <c r="AB24" s="258"/>
      <c r="AC24" s="258"/>
      <c r="AD24" s="259" t="str">
        <f t="shared" si="8"/>
        <v> </v>
      </c>
      <c r="AE24" s="258"/>
      <c r="AF24" s="258"/>
      <c r="AG24" s="259" t="str">
        <f t="shared" si="9"/>
        <v> </v>
      </c>
      <c r="AH24" s="258"/>
      <c r="AI24" s="258"/>
      <c r="AJ24" s="259" t="str">
        <f t="shared" si="10"/>
        <v> </v>
      </c>
      <c r="AK24" s="258"/>
      <c r="AL24" s="258"/>
      <c r="AM24" s="260" t="str">
        <f t="shared" si="11"/>
        <v> </v>
      </c>
    </row>
    <row r="25" spans="1:39" s="45" customFormat="1" ht="18">
      <c r="A25" s="248"/>
      <c r="B25" s="249"/>
      <c r="C25" s="249"/>
      <c r="D25" s="251"/>
      <c r="E25" s="251"/>
      <c r="F25" s="252" t="str">
        <f t="shared" si="0"/>
        <v> </v>
      </c>
      <c r="G25" s="251"/>
      <c r="H25" s="251"/>
      <c r="I25" s="252" t="str">
        <f t="shared" si="1"/>
        <v> </v>
      </c>
      <c r="J25" s="251"/>
      <c r="K25" s="251"/>
      <c r="L25" s="252" t="str">
        <f t="shared" si="2"/>
        <v> </v>
      </c>
      <c r="M25" s="251"/>
      <c r="N25" s="251"/>
      <c r="O25" s="252" t="str">
        <f t="shared" si="3"/>
        <v> </v>
      </c>
      <c r="P25" s="251"/>
      <c r="Q25" s="251"/>
      <c r="R25" s="252" t="str">
        <f t="shared" si="4"/>
        <v> </v>
      </c>
      <c r="S25" s="251"/>
      <c r="T25" s="251"/>
      <c r="U25" s="252" t="str">
        <f t="shared" si="5"/>
        <v> </v>
      </c>
      <c r="V25" s="251"/>
      <c r="W25" s="251"/>
      <c r="X25" s="252" t="str">
        <f t="shared" si="6"/>
        <v> </v>
      </c>
      <c r="Y25" s="251"/>
      <c r="Z25" s="251"/>
      <c r="AA25" s="252" t="str">
        <f t="shared" si="7"/>
        <v> </v>
      </c>
      <c r="AB25" s="251"/>
      <c r="AC25" s="251"/>
      <c r="AD25" s="252" t="str">
        <f t="shared" si="8"/>
        <v> </v>
      </c>
      <c r="AE25" s="251"/>
      <c r="AF25" s="251"/>
      <c r="AG25" s="252" t="str">
        <f t="shared" si="9"/>
        <v> </v>
      </c>
      <c r="AH25" s="251"/>
      <c r="AI25" s="251"/>
      <c r="AJ25" s="252" t="str">
        <f t="shared" si="10"/>
        <v> </v>
      </c>
      <c r="AK25" s="251"/>
      <c r="AL25" s="251"/>
      <c r="AM25" s="253" t="str">
        <f t="shared" si="11"/>
        <v> </v>
      </c>
    </row>
    <row r="26" spans="1:39" s="45" customFormat="1" ht="18">
      <c r="A26" s="248"/>
      <c r="B26" s="249"/>
      <c r="C26" s="249"/>
      <c r="D26" s="251"/>
      <c r="E26" s="251"/>
      <c r="F26" s="252"/>
      <c r="G26" s="251"/>
      <c r="H26" s="251"/>
      <c r="I26" s="252"/>
      <c r="J26" s="251"/>
      <c r="K26" s="251"/>
      <c r="L26" s="252"/>
      <c r="M26" s="251"/>
      <c r="N26" s="251"/>
      <c r="O26" s="252"/>
      <c r="P26" s="251"/>
      <c r="Q26" s="251"/>
      <c r="R26" s="252"/>
      <c r="S26" s="251"/>
      <c r="T26" s="251"/>
      <c r="U26" s="252"/>
      <c r="V26" s="251"/>
      <c r="W26" s="251"/>
      <c r="X26" s="252"/>
      <c r="Y26" s="251"/>
      <c r="Z26" s="251"/>
      <c r="AA26" s="252"/>
      <c r="AB26" s="251"/>
      <c r="AC26" s="251"/>
      <c r="AD26" s="252"/>
      <c r="AE26" s="251"/>
      <c r="AF26" s="251"/>
      <c r="AG26" s="252"/>
      <c r="AH26" s="251"/>
      <c r="AI26" s="251"/>
      <c r="AJ26" s="252"/>
      <c r="AK26" s="251"/>
      <c r="AL26" s="251"/>
      <c r="AM26" s="253"/>
    </row>
    <row r="27" spans="1:39" ht="18">
      <c r="A27" s="248"/>
      <c r="B27" s="249"/>
      <c r="C27" s="249"/>
      <c r="D27" s="258"/>
      <c r="E27" s="258"/>
      <c r="F27" s="259" t="str">
        <f t="shared" si="0"/>
        <v> </v>
      </c>
      <c r="G27" s="258"/>
      <c r="H27" s="258"/>
      <c r="I27" s="259" t="str">
        <f t="shared" si="1"/>
        <v> </v>
      </c>
      <c r="J27" s="258"/>
      <c r="K27" s="258"/>
      <c r="L27" s="259" t="str">
        <f t="shared" si="2"/>
        <v> </v>
      </c>
      <c r="M27" s="258"/>
      <c r="N27" s="258"/>
      <c r="O27" s="259" t="str">
        <f t="shared" si="3"/>
        <v> </v>
      </c>
      <c r="P27" s="258"/>
      <c r="Q27" s="258"/>
      <c r="R27" s="259" t="str">
        <f t="shared" si="4"/>
        <v> </v>
      </c>
      <c r="S27" s="258"/>
      <c r="T27" s="258"/>
      <c r="U27" s="259" t="str">
        <f t="shared" si="5"/>
        <v> </v>
      </c>
      <c r="V27" s="258"/>
      <c r="W27" s="258"/>
      <c r="X27" s="259" t="str">
        <f t="shared" si="6"/>
        <v> </v>
      </c>
      <c r="Y27" s="258"/>
      <c r="Z27" s="258"/>
      <c r="AA27" s="259" t="str">
        <f t="shared" si="7"/>
        <v> </v>
      </c>
      <c r="AB27" s="258"/>
      <c r="AC27" s="258"/>
      <c r="AD27" s="259" t="str">
        <f aca="true" t="shared" si="12" ref="AD27:AD44">IF(AB27=" "," ",AVERAGE(AB27:AC27))</f>
        <v> </v>
      </c>
      <c r="AE27" s="258"/>
      <c r="AF27" s="258"/>
      <c r="AG27" s="259" t="str">
        <f aca="true" t="shared" si="13" ref="AG27:AG44">IF(AE27=" "," ",AVERAGE(AE27:AF27))</f>
        <v> </v>
      </c>
      <c r="AH27" s="258"/>
      <c r="AI27" s="258"/>
      <c r="AJ27" s="259" t="str">
        <f aca="true" t="shared" si="14" ref="AJ27:AJ44">IF(AH27=" "," ",AVERAGE(AH27:AI27))</f>
        <v> </v>
      </c>
      <c r="AK27" s="258"/>
      <c r="AL27" s="258"/>
      <c r="AM27" s="260" t="str">
        <f aca="true" t="shared" si="15" ref="AM27:AM44">IF(AK27=" "," ",AVERAGE(AK27:AL27))</f>
        <v> </v>
      </c>
    </row>
    <row r="28" spans="1:39" ht="18">
      <c r="A28" s="248"/>
      <c r="B28" s="249"/>
      <c r="C28" s="249"/>
      <c r="D28" s="251"/>
      <c r="E28" s="251"/>
      <c r="F28" s="252" t="str">
        <f t="shared" si="0"/>
        <v> </v>
      </c>
      <c r="G28" s="251"/>
      <c r="H28" s="251"/>
      <c r="I28" s="252" t="str">
        <f t="shared" si="1"/>
        <v> </v>
      </c>
      <c r="J28" s="251"/>
      <c r="K28" s="251"/>
      <c r="L28" s="252" t="str">
        <f t="shared" si="2"/>
        <v> </v>
      </c>
      <c r="M28" s="251"/>
      <c r="N28" s="251"/>
      <c r="O28" s="252" t="str">
        <f t="shared" si="3"/>
        <v> </v>
      </c>
      <c r="P28" s="251"/>
      <c r="Q28" s="251"/>
      <c r="R28" s="252" t="str">
        <f t="shared" si="4"/>
        <v> </v>
      </c>
      <c r="S28" s="251"/>
      <c r="T28" s="251"/>
      <c r="U28" s="252" t="str">
        <f t="shared" si="5"/>
        <v> </v>
      </c>
      <c r="V28" s="251"/>
      <c r="W28" s="251"/>
      <c r="X28" s="252" t="str">
        <f t="shared" si="6"/>
        <v> </v>
      </c>
      <c r="Y28" s="251"/>
      <c r="Z28" s="251"/>
      <c r="AA28" s="252" t="str">
        <f t="shared" si="7"/>
        <v> </v>
      </c>
      <c r="AB28" s="251"/>
      <c r="AC28" s="251"/>
      <c r="AD28" s="252" t="str">
        <f t="shared" si="12"/>
        <v> </v>
      </c>
      <c r="AE28" s="251"/>
      <c r="AF28" s="251"/>
      <c r="AG28" s="252" t="str">
        <f t="shared" si="13"/>
        <v> </v>
      </c>
      <c r="AH28" s="251"/>
      <c r="AI28" s="251"/>
      <c r="AJ28" s="252" t="str">
        <f t="shared" si="14"/>
        <v> </v>
      </c>
      <c r="AK28" s="251"/>
      <c r="AL28" s="251"/>
      <c r="AM28" s="253" t="str">
        <f t="shared" si="15"/>
        <v> </v>
      </c>
    </row>
    <row r="29" spans="1:39" ht="18">
      <c r="A29" s="248"/>
      <c r="B29" s="254"/>
      <c r="C29" s="254"/>
      <c r="D29" s="255"/>
      <c r="E29" s="255"/>
      <c r="F29" s="256" t="str">
        <f t="shared" si="0"/>
        <v> </v>
      </c>
      <c r="G29" s="255"/>
      <c r="H29" s="255"/>
      <c r="I29" s="256" t="str">
        <f t="shared" si="1"/>
        <v> </v>
      </c>
      <c r="J29" s="255"/>
      <c r="K29" s="255"/>
      <c r="L29" s="256" t="str">
        <f t="shared" si="2"/>
        <v> </v>
      </c>
      <c r="M29" s="255"/>
      <c r="N29" s="255"/>
      <c r="O29" s="256" t="str">
        <f t="shared" si="3"/>
        <v> </v>
      </c>
      <c r="P29" s="255"/>
      <c r="Q29" s="255"/>
      <c r="R29" s="256" t="str">
        <f t="shared" si="4"/>
        <v> </v>
      </c>
      <c r="S29" s="255"/>
      <c r="T29" s="255"/>
      <c r="U29" s="256" t="str">
        <f t="shared" si="5"/>
        <v> </v>
      </c>
      <c r="V29" s="255"/>
      <c r="W29" s="255"/>
      <c r="X29" s="256" t="str">
        <f t="shared" si="6"/>
        <v> </v>
      </c>
      <c r="Y29" s="255"/>
      <c r="Z29" s="255"/>
      <c r="AA29" s="256" t="str">
        <f t="shared" si="7"/>
        <v> </v>
      </c>
      <c r="AB29" s="255"/>
      <c r="AC29" s="255"/>
      <c r="AD29" s="256" t="str">
        <f t="shared" si="12"/>
        <v> </v>
      </c>
      <c r="AE29" s="255"/>
      <c r="AF29" s="255"/>
      <c r="AG29" s="256" t="str">
        <f t="shared" si="13"/>
        <v> </v>
      </c>
      <c r="AH29" s="255"/>
      <c r="AI29" s="255"/>
      <c r="AJ29" s="256" t="str">
        <f t="shared" si="14"/>
        <v> </v>
      </c>
      <c r="AK29" s="255"/>
      <c r="AL29" s="255"/>
      <c r="AM29" s="257" t="str">
        <f t="shared" si="15"/>
        <v> </v>
      </c>
    </row>
    <row r="30" spans="1:39" ht="18">
      <c r="A30" s="248"/>
      <c r="B30" s="249"/>
      <c r="C30" s="249"/>
      <c r="D30" s="258"/>
      <c r="E30" s="258"/>
      <c r="F30" s="259" t="str">
        <f t="shared" si="0"/>
        <v> </v>
      </c>
      <c r="G30" s="258"/>
      <c r="H30" s="258"/>
      <c r="I30" s="259" t="str">
        <f t="shared" si="1"/>
        <v> </v>
      </c>
      <c r="J30" s="258"/>
      <c r="K30" s="258"/>
      <c r="L30" s="259" t="str">
        <f t="shared" si="2"/>
        <v> </v>
      </c>
      <c r="M30" s="258"/>
      <c r="N30" s="258"/>
      <c r="O30" s="259" t="str">
        <f t="shared" si="3"/>
        <v> </v>
      </c>
      <c r="P30" s="258"/>
      <c r="Q30" s="258"/>
      <c r="R30" s="259" t="str">
        <f t="shared" si="4"/>
        <v> </v>
      </c>
      <c r="S30" s="258"/>
      <c r="T30" s="258"/>
      <c r="U30" s="259" t="str">
        <f t="shared" si="5"/>
        <v> </v>
      </c>
      <c r="V30" s="258"/>
      <c r="W30" s="258"/>
      <c r="X30" s="259" t="str">
        <f t="shared" si="6"/>
        <v> </v>
      </c>
      <c r="Y30" s="258"/>
      <c r="Z30" s="258"/>
      <c r="AA30" s="259" t="str">
        <f t="shared" si="7"/>
        <v> </v>
      </c>
      <c r="AB30" s="258"/>
      <c r="AC30" s="258"/>
      <c r="AD30" s="259" t="str">
        <f t="shared" si="12"/>
        <v> </v>
      </c>
      <c r="AE30" s="258"/>
      <c r="AF30" s="258"/>
      <c r="AG30" s="259" t="str">
        <f t="shared" si="13"/>
        <v> </v>
      </c>
      <c r="AH30" s="258"/>
      <c r="AI30" s="258"/>
      <c r="AJ30" s="259" t="str">
        <f t="shared" si="14"/>
        <v> </v>
      </c>
      <c r="AK30" s="258"/>
      <c r="AL30" s="258"/>
      <c r="AM30" s="260" t="str">
        <f t="shared" si="15"/>
        <v> </v>
      </c>
    </row>
    <row r="31" spans="1:39" ht="18">
      <c r="A31" s="248"/>
      <c r="B31" s="249"/>
      <c r="C31" s="249"/>
      <c r="D31" s="258"/>
      <c r="E31" s="258"/>
      <c r="F31" s="259" t="str">
        <f t="shared" si="0"/>
        <v> </v>
      </c>
      <c r="G31" s="258"/>
      <c r="H31" s="258"/>
      <c r="I31" s="259" t="str">
        <f t="shared" si="1"/>
        <v> </v>
      </c>
      <c r="J31" s="258"/>
      <c r="K31" s="258"/>
      <c r="L31" s="259" t="str">
        <f t="shared" si="2"/>
        <v> </v>
      </c>
      <c r="M31" s="258"/>
      <c r="N31" s="258"/>
      <c r="O31" s="259" t="str">
        <f t="shared" si="3"/>
        <v> </v>
      </c>
      <c r="P31" s="258"/>
      <c r="Q31" s="258"/>
      <c r="R31" s="259" t="str">
        <f t="shared" si="4"/>
        <v> </v>
      </c>
      <c r="S31" s="258"/>
      <c r="T31" s="258"/>
      <c r="U31" s="259" t="str">
        <f t="shared" si="5"/>
        <v> </v>
      </c>
      <c r="V31" s="258"/>
      <c r="W31" s="258"/>
      <c r="X31" s="259" t="str">
        <f t="shared" si="6"/>
        <v> </v>
      </c>
      <c r="Y31" s="258"/>
      <c r="Z31" s="258"/>
      <c r="AA31" s="259" t="str">
        <f t="shared" si="7"/>
        <v> </v>
      </c>
      <c r="AB31" s="258"/>
      <c r="AC31" s="258"/>
      <c r="AD31" s="259" t="str">
        <f t="shared" si="12"/>
        <v> </v>
      </c>
      <c r="AE31" s="258"/>
      <c r="AF31" s="258"/>
      <c r="AG31" s="259" t="str">
        <f t="shared" si="13"/>
        <v> </v>
      </c>
      <c r="AH31" s="258"/>
      <c r="AI31" s="258"/>
      <c r="AJ31" s="259" t="str">
        <f t="shared" si="14"/>
        <v> </v>
      </c>
      <c r="AK31" s="258"/>
      <c r="AL31" s="258"/>
      <c r="AM31" s="260" t="str">
        <f t="shared" si="15"/>
        <v> </v>
      </c>
    </row>
    <row r="32" spans="1:39" ht="18">
      <c r="A32" s="248"/>
      <c r="B32" s="249"/>
      <c r="C32" s="249"/>
      <c r="D32" s="258"/>
      <c r="E32" s="258"/>
      <c r="F32" s="259" t="str">
        <f t="shared" si="0"/>
        <v> </v>
      </c>
      <c r="G32" s="258"/>
      <c r="H32" s="258"/>
      <c r="I32" s="259" t="str">
        <f t="shared" si="1"/>
        <v> </v>
      </c>
      <c r="J32" s="258"/>
      <c r="K32" s="258"/>
      <c r="L32" s="259" t="str">
        <f t="shared" si="2"/>
        <v> </v>
      </c>
      <c r="M32" s="258"/>
      <c r="N32" s="258"/>
      <c r="O32" s="259" t="str">
        <f t="shared" si="3"/>
        <v> </v>
      </c>
      <c r="P32" s="258"/>
      <c r="Q32" s="258"/>
      <c r="R32" s="259" t="str">
        <f t="shared" si="4"/>
        <v> </v>
      </c>
      <c r="S32" s="258"/>
      <c r="T32" s="258"/>
      <c r="U32" s="259" t="str">
        <f t="shared" si="5"/>
        <v> </v>
      </c>
      <c r="V32" s="258"/>
      <c r="W32" s="258"/>
      <c r="X32" s="259" t="str">
        <f t="shared" si="6"/>
        <v> </v>
      </c>
      <c r="Y32" s="258"/>
      <c r="Z32" s="258"/>
      <c r="AA32" s="259" t="str">
        <f t="shared" si="7"/>
        <v> </v>
      </c>
      <c r="AB32" s="258"/>
      <c r="AC32" s="258"/>
      <c r="AD32" s="259" t="str">
        <f t="shared" si="12"/>
        <v> </v>
      </c>
      <c r="AE32" s="258"/>
      <c r="AF32" s="258"/>
      <c r="AG32" s="259" t="str">
        <f t="shared" si="13"/>
        <v> </v>
      </c>
      <c r="AH32" s="258"/>
      <c r="AI32" s="258"/>
      <c r="AJ32" s="259" t="str">
        <f t="shared" si="14"/>
        <v> </v>
      </c>
      <c r="AK32" s="258"/>
      <c r="AL32" s="258"/>
      <c r="AM32" s="260" t="str">
        <f t="shared" si="15"/>
        <v> </v>
      </c>
    </row>
    <row r="33" spans="1:39" ht="18">
      <c r="A33" s="248"/>
      <c r="B33" s="249"/>
      <c r="C33" s="249"/>
      <c r="D33" s="258"/>
      <c r="E33" s="258"/>
      <c r="F33" s="259" t="str">
        <f t="shared" si="0"/>
        <v> </v>
      </c>
      <c r="G33" s="258"/>
      <c r="H33" s="258"/>
      <c r="I33" s="259" t="str">
        <f t="shared" si="1"/>
        <v> </v>
      </c>
      <c r="J33" s="258"/>
      <c r="K33" s="258"/>
      <c r="L33" s="259" t="str">
        <f t="shared" si="2"/>
        <v> </v>
      </c>
      <c r="M33" s="258"/>
      <c r="N33" s="258"/>
      <c r="O33" s="259" t="str">
        <f t="shared" si="3"/>
        <v> </v>
      </c>
      <c r="P33" s="258"/>
      <c r="Q33" s="258"/>
      <c r="R33" s="259" t="str">
        <f t="shared" si="4"/>
        <v> </v>
      </c>
      <c r="S33" s="258"/>
      <c r="T33" s="258"/>
      <c r="U33" s="259" t="str">
        <f t="shared" si="5"/>
        <v> </v>
      </c>
      <c r="V33" s="258"/>
      <c r="W33" s="258"/>
      <c r="X33" s="259" t="str">
        <f t="shared" si="6"/>
        <v> </v>
      </c>
      <c r="Y33" s="258"/>
      <c r="Z33" s="258"/>
      <c r="AA33" s="259" t="str">
        <f t="shared" si="7"/>
        <v> </v>
      </c>
      <c r="AB33" s="258"/>
      <c r="AC33" s="258"/>
      <c r="AD33" s="259" t="str">
        <f t="shared" si="12"/>
        <v> </v>
      </c>
      <c r="AE33" s="258"/>
      <c r="AF33" s="258"/>
      <c r="AG33" s="259" t="str">
        <f t="shared" si="13"/>
        <v> </v>
      </c>
      <c r="AH33" s="258"/>
      <c r="AI33" s="258"/>
      <c r="AJ33" s="259" t="str">
        <f t="shared" si="14"/>
        <v> </v>
      </c>
      <c r="AK33" s="258"/>
      <c r="AL33" s="258"/>
      <c r="AM33" s="260" t="str">
        <f t="shared" si="15"/>
        <v> </v>
      </c>
    </row>
    <row r="34" spans="1:39" ht="18">
      <c r="A34" s="248"/>
      <c r="B34" s="249"/>
      <c r="C34" s="249"/>
      <c r="D34" s="258"/>
      <c r="E34" s="258"/>
      <c r="F34" s="259" t="str">
        <f t="shared" si="0"/>
        <v> </v>
      </c>
      <c r="G34" s="258"/>
      <c r="H34" s="258"/>
      <c r="I34" s="259" t="str">
        <f t="shared" si="1"/>
        <v> </v>
      </c>
      <c r="J34" s="258"/>
      <c r="K34" s="258"/>
      <c r="L34" s="259" t="str">
        <f t="shared" si="2"/>
        <v> </v>
      </c>
      <c r="M34" s="258"/>
      <c r="N34" s="258"/>
      <c r="O34" s="259" t="str">
        <f t="shared" si="3"/>
        <v> </v>
      </c>
      <c r="P34" s="258"/>
      <c r="Q34" s="258"/>
      <c r="R34" s="259" t="str">
        <f t="shared" si="4"/>
        <v> </v>
      </c>
      <c r="S34" s="258"/>
      <c r="T34" s="258"/>
      <c r="U34" s="259" t="str">
        <f t="shared" si="5"/>
        <v> </v>
      </c>
      <c r="V34" s="258"/>
      <c r="W34" s="258"/>
      <c r="X34" s="259" t="str">
        <f t="shared" si="6"/>
        <v> </v>
      </c>
      <c r="Y34" s="258"/>
      <c r="Z34" s="258"/>
      <c r="AA34" s="259" t="str">
        <f t="shared" si="7"/>
        <v> </v>
      </c>
      <c r="AB34" s="258"/>
      <c r="AC34" s="258"/>
      <c r="AD34" s="259" t="str">
        <f t="shared" si="12"/>
        <v> </v>
      </c>
      <c r="AE34" s="258"/>
      <c r="AF34" s="258"/>
      <c r="AG34" s="259" t="str">
        <f t="shared" si="13"/>
        <v> </v>
      </c>
      <c r="AH34" s="258"/>
      <c r="AI34" s="258"/>
      <c r="AJ34" s="259" t="str">
        <f t="shared" si="14"/>
        <v> </v>
      </c>
      <c r="AK34" s="258"/>
      <c r="AL34" s="258"/>
      <c r="AM34" s="260" t="str">
        <f t="shared" si="15"/>
        <v> </v>
      </c>
    </row>
    <row r="35" spans="1:39" ht="18">
      <c r="A35" s="248"/>
      <c r="B35" s="249"/>
      <c r="C35" s="249"/>
      <c r="D35" s="258"/>
      <c r="E35" s="258"/>
      <c r="F35" s="259" t="str">
        <f t="shared" si="0"/>
        <v> </v>
      </c>
      <c r="G35" s="258"/>
      <c r="H35" s="258"/>
      <c r="I35" s="259" t="str">
        <f t="shared" si="1"/>
        <v> </v>
      </c>
      <c r="J35" s="258"/>
      <c r="K35" s="258"/>
      <c r="L35" s="259" t="str">
        <f t="shared" si="2"/>
        <v> </v>
      </c>
      <c r="M35" s="258"/>
      <c r="N35" s="258"/>
      <c r="O35" s="259" t="str">
        <f t="shared" si="3"/>
        <v> </v>
      </c>
      <c r="P35" s="258"/>
      <c r="Q35" s="258"/>
      <c r="R35" s="259" t="str">
        <f t="shared" si="4"/>
        <v> </v>
      </c>
      <c r="S35" s="258"/>
      <c r="T35" s="258"/>
      <c r="U35" s="259" t="str">
        <f t="shared" si="5"/>
        <v> </v>
      </c>
      <c r="V35" s="258"/>
      <c r="W35" s="258"/>
      <c r="X35" s="259" t="str">
        <f t="shared" si="6"/>
        <v> </v>
      </c>
      <c r="Y35" s="258"/>
      <c r="Z35" s="258"/>
      <c r="AA35" s="259" t="str">
        <f t="shared" si="7"/>
        <v> </v>
      </c>
      <c r="AB35" s="258"/>
      <c r="AC35" s="258"/>
      <c r="AD35" s="259" t="str">
        <f t="shared" si="12"/>
        <v> </v>
      </c>
      <c r="AE35" s="258"/>
      <c r="AF35" s="258"/>
      <c r="AG35" s="259" t="str">
        <f t="shared" si="13"/>
        <v> </v>
      </c>
      <c r="AH35" s="258"/>
      <c r="AI35" s="258"/>
      <c r="AJ35" s="259" t="str">
        <f t="shared" si="14"/>
        <v> </v>
      </c>
      <c r="AK35" s="258"/>
      <c r="AL35" s="258"/>
      <c r="AM35" s="260" t="str">
        <f t="shared" si="15"/>
        <v> </v>
      </c>
    </row>
    <row r="36" spans="1:39" ht="18">
      <c r="A36" s="248"/>
      <c r="B36" s="249"/>
      <c r="C36" s="249"/>
      <c r="D36" s="258"/>
      <c r="E36" s="258"/>
      <c r="F36" s="259" t="str">
        <f t="shared" si="0"/>
        <v> </v>
      </c>
      <c r="G36" s="258"/>
      <c r="H36" s="258"/>
      <c r="I36" s="259" t="str">
        <f t="shared" si="1"/>
        <v> </v>
      </c>
      <c r="J36" s="258"/>
      <c r="K36" s="258"/>
      <c r="L36" s="259" t="str">
        <f t="shared" si="2"/>
        <v> </v>
      </c>
      <c r="M36" s="258"/>
      <c r="N36" s="258"/>
      <c r="O36" s="259" t="str">
        <f t="shared" si="3"/>
        <v> </v>
      </c>
      <c r="P36" s="258"/>
      <c r="Q36" s="258"/>
      <c r="R36" s="259" t="str">
        <f t="shared" si="4"/>
        <v> </v>
      </c>
      <c r="S36" s="258"/>
      <c r="T36" s="258"/>
      <c r="U36" s="259" t="str">
        <f t="shared" si="5"/>
        <v> </v>
      </c>
      <c r="V36" s="258"/>
      <c r="W36" s="258"/>
      <c r="X36" s="259" t="str">
        <f t="shared" si="6"/>
        <v> </v>
      </c>
      <c r="Y36" s="258"/>
      <c r="Z36" s="258"/>
      <c r="AA36" s="259" t="str">
        <f t="shared" si="7"/>
        <v> </v>
      </c>
      <c r="AB36" s="258"/>
      <c r="AC36" s="258"/>
      <c r="AD36" s="259" t="str">
        <f t="shared" si="12"/>
        <v> </v>
      </c>
      <c r="AE36" s="258"/>
      <c r="AF36" s="258"/>
      <c r="AG36" s="259" t="str">
        <f t="shared" si="13"/>
        <v> </v>
      </c>
      <c r="AH36" s="258"/>
      <c r="AI36" s="258"/>
      <c r="AJ36" s="259" t="str">
        <f t="shared" si="14"/>
        <v> </v>
      </c>
      <c r="AK36" s="258"/>
      <c r="AL36" s="258"/>
      <c r="AM36" s="260" t="str">
        <f t="shared" si="15"/>
        <v> </v>
      </c>
    </row>
    <row r="37" spans="1:39" ht="18">
      <c r="A37" s="248"/>
      <c r="B37" s="249"/>
      <c r="C37" s="249"/>
      <c r="D37" s="258"/>
      <c r="E37" s="258"/>
      <c r="F37" s="259" t="str">
        <f t="shared" si="0"/>
        <v> </v>
      </c>
      <c r="G37" s="258"/>
      <c r="H37" s="258"/>
      <c r="I37" s="259" t="str">
        <f t="shared" si="1"/>
        <v> </v>
      </c>
      <c r="J37" s="258"/>
      <c r="K37" s="258"/>
      <c r="L37" s="259" t="str">
        <f t="shared" si="2"/>
        <v> </v>
      </c>
      <c r="M37" s="258"/>
      <c r="N37" s="258"/>
      <c r="O37" s="259" t="str">
        <f t="shared" si="3"/>
        <v> </v>
      </c>
      <c r="P37" s="258"/>
      <c r="Q37" s="258"/>
      <c r="R37" s="259" t="str">
        <f t="shared" si="4"/>
        <v> </v>
      </c>
      <c r="S37" s="258"/>
      <c r="T37" s="258"/>
      <c r="U37" s="259" t="str">
        <f t="shared" si="5"/>
        <v> </v>
      </c>
      <c r="V37" s="258"/>
      <c r="W37" s="258"/>
      <c r="X37" s="259" t="str">
        <f t="shared" si="6"/>
        <v> </v>
      </c>
      <c r="Y37" s="258"/>
      <c r="Z37" s="258"/>
      <c r="AA37" s="259" t="str">
        <f t="shared" si="7"/>
        <v> </v>
      </c>
      <c r="AB37" s="258"/>
      <c r="AC37" s="258"/>
      <c r="AD37" s="259" t="str">
        <f t="shared" si="12"/>
        <v> </v>
      </c>
      <c r="AE37" s="258"/>
      <c r="AF37" s="258"/>
      <c r="AG37" s="259" t="str">
        <f t="shared" si="13"/>
        <v> </v>
      </c>
      <c r="AH37" s="258"/>
      <c r="AI37" s="258"/>
      <c r="AJ37" s="259" t="str">
        <f t="shared" si="14"/>
        <v> </v>
      </c>
      <c r="AK37" s="258"/>
      <c r="AL37" s="258"/>
      <c r="AM37" s="260" t="str">
        <f t="shared" si="15"/>
        <v> </v>
      </c>
    </row>
    <row r="38" spans="1:39" ht="18">
      <c r="A38" s="248"/>
      <c r="B38" s="249"/>
      <c r="C38" s="249"/>
      <c r="D38" s="258"/>
      <c r="E38" s="258"/>
      <c r="F38" s="259" t="str">
        <f t="shared" si="0"/>
        <v> </v>
      </c>
      <c r="G38" s="258"/>
      <c r="H38" s="258"/>
      <c r="I38" s="259" t="str">
        <f t="shared" si="1"/>
        <v> </v>
      </c>
      <c r="J38" s="258"/>
      <c r="K38" s="258"/>
      <c r="L38" s="259" t="str">
        <f t="shared" si="2"/>
        <v> </v>
      </c>
      <c r="M38" s="258"/>
      <c r="N38" s="258"/>
      <c r="O38" s="259" t="str">
        <f t="shared" si="3"/>
        <v> </v>
      </c>
      <c r="P38" s="258"/>
      <c r="Q38" s="258"/>
      <c r="R38" s="259" t="str">
        <f t="shared" si="4"/>
        <v> </v>
      </c>
      <c r="S38" s="258"/>
      <c r="T38" s="258"/>
      <c r="U38" s="259" t="str">
        <f t="shared" si="5"/>
        <v> </v>
      </c>
      <c r="V38" s="258"/>
      <c r="W38" s="258"/>
      <c r="X38" s="259" t="str">
        <f t="shared" si="6"/>
        <v> </v>
      </c>
      <c r="Y38" s="258"/>
      <c r="Z38" s="258"/>
      <c r="AA38" s="259" t="str">
        <f t="shared" si="7"/>
        <v> </v>
      </c>
      <c r="AB38" s="258"/>
      <c r="AC38" s="258"/>
      <c r="AD38" s="259" t="str">
        <f t="shared" si="12"/>
        <v> </v>
      </c>
      <c r="AE38" s="258"/>
      <c r="AF38" s="258"/>
      <c r="AG38" s="259" t="str">
        <f t="shared" si="13"/>
        <v> </v>
      </c>
      <c r="AH38" s="258"/>
      <c r="AI38" s="258"/>
      <c r="AJ38" s="259" t="str">
        <f t="shared" si="14"/>
        <v> </v>
      </c>
      <c r="AK38" s="258"/>
      <c r="AL38" s="258"/>
      <c r="AM38" s="260" t="str">
        <f t="shared" si="15"/>
        <v> </v>
      </c>
    </row>
    <row r="39" spans="1:39" ht="18">
      <c r="A39" s="248"/>
      <c r="B39" s="249"/>
      <c r="C39" s="249"/>
      <c r="D39" s="258"/>
      <c r="E39" s="258"/>
      <c r="F39" s="259" t="str">
        <f t="shared" si="0"/>
        <v> </v>
      </c>
      <c r="G39" s="258"/>
      <c r="H39" s="258"/>
      <c r="I39" s="259" t="str">
        <f t="shared" si="1"/>
        <v> </v>
      </c>
      <c r="J39" s="258"/>
      <c r="K39" s="258"/>
      <c r="L39" s="259" t="str">
        <f t="shared" si="2"/>
        <v> </v>
      </c>
      <c r="M39" s="258"/>
      <c r="N39" s="258"/>
      <c r="O39" s="259" t="str">
        <f t="shared" si="3"/>
        <v> </v>
      </c>
      <c r="P39" s="258"/>
      <c r="Q39" s="258"/>
      <c r="R39" s="259" t="str">
        <f t="shared" si="4"/>
        <v> </v>
      </c>
      <c r="S39" s="258"/>
      <c r="T39" s="258"/>
      <c r="U39" s="259" t="str">
        <f t="shared" si="5"/>
        <v> </v>
      </c>
      <c r="V39" s="258"/>
      <c r="W39" s="258"/>
      <c r="X39" s="259" t="str">
        <f t="shared" si="6"/>
        <v> </v>
      </c>
      <c r="Y39" s="258"/>
      <c r="Z39" s="258"/>
      <c r="AA39" s="259" t="str">
        <f t="shared" si="7"/>
        <v> </v>
      </c>
      <c r="AB39" s="258"/>
      <c r="AC39" s="258"/>
      <c r="AD39" s="259" t="str">
        <f t="shared" si="12"/>
        <v> </v>
      </c>
      <c r="AE39" s="258"/>
      <c r="AF39" s="258"/>
      <c r="AG39" s="259" t="str">
        <f t="shared" si="13"/>
        <v> </v>
      </c>
      <c r="AH39" s="258"/>
      <c r="AI39" s="258"/>
      <c r="AJ39" s="259" t="str">
        <f t="shared" si="14"/>
        <v> </v>
      </c>
      <c r="AK39" s="258"/>
      <c r="AL39" s="258"/>
      <c r="AM39" s="260" t="str">
        <f t="shared" si="15"/>
        <v> </v>
      </c>
    </row>
    <row r="40" spans="1:39" ht="18">
      <c r="A40" s="248"/>
      <c r="B40" s="249"/>
      <c r="C40" s="249"/>
      <c r="D40" s="258"/>
      <c r="E40" s="258"/>
      <c r="F40" s="259" t="str">
        <f t="shared" si="0"/>
        <v> </v>
      </c>
      <c r="G40" s="258"/>
      <c r="H40" s="258"/>
      <c r="I40" s="259" t="str">
        <f t="shared" si="1"/>
        <v> </v>
      </c>
      <c r="J40" s="258"/>
      <c r="K40" s="258"/>
      <c r="L40" s="259" t="str">
        <f t="shared" si="2"/>
        <v> </v>
      </c>
      <c r="M40" s="258"/>
      <c r="N40" s="258"/>
      <c r="O40" s="259" t="str">
        <f t="shared" si="3"/>
        <v> </v>
      </c>
      <c r="P40" s="258"/>
      <c r="Q40" s="258"/>
      <c r="R40" s="259" t="str">
        <f t="shared" si="4"/>
        <v> </v>
      </c>
      <c r="S40" s="258"/>
      <c r="T40" s="258"/>
      <c r="U40" s="259" t="str">
        <f t="shared" si="5"/>
        <v> </v>
      </c>
      <c r="V40" s="258"/>
      <c r="W40" s="258"/>
      <c r="X40" s="259" t="str">
        <f t="shared" si="6"/>
        <v> </v>
      </c>
      <c r="Y40" s="258"/>
      <c r="Z40" s="258"/>
      <c r="AA40" s="259" t="str">
        <f t="shared" si="7"/>
        <v> </v>
      </c>
      <c r="AB40" s="258"/>
      <c r="AC40" s="258"/>
      <c r="AD40" s="259" t="str">
        <f t="shared" si="12"/>
        <v> </v>
      </c>
      <c r="AE40" s="258"/>
      <c r="AF40" s="258"/>
      <c r="AG40" s="259" t="str">
        <f t="shared" si="13"/>
        <v> </v>
      </c>
      <c r="AH40" s="258"/>
      <c r="AI40" s="258"/>
      <c r="AJ40" s="259" t="str">
        <f t="shared" si="14"/>
        <v> </v>
      </c>
      <c r="AK40" s="258"/>
      <c r="AL40" s="258"/>
      <c r="AM40" s="260" t="str">
        <f t="shared" si="15"/>
        <v> </v>
      </c>
    </row>
    <row r="41" spans="1:39" ht="18">
      <c r="A41" s="248"/>
      <c r="B41" s="249"/>
      <c r="C41" s="249"/>
      <c r="D41" s="258"/>
      <c r="E41" s="258"/>
      <c r="F41" s="259" t="str">
        <f t="shared" si="0"/>
        <v> </v>
      </c>
      <c r="G41" s="258"/>
      <c r="H41" s="258"/>
      <c r="I41" s="259" t="str">
        <f t="shared" si="1"/>
        <v> </v>
      </c>
      <c r="J41" s="258"/>
      <c r="K41" s="258"/>
      <c r="L41" s="259" t="str">
        <f t="shared" si="2"/>
        <v> </v>
      </c>
      <c r="M41" s="258"/>
      <c r="N41" s="258"/>
      <c r="O41" s="259" t="str">
        <f t="shared" si="3"/>
        <v> </v>
      </c>
      <c r="P41" s="258"/>
      <c r="Q41" s="258"/>
      <c r="R41" s="259" t="str">
        <f t="shared" si="4"/>
        <v> </v>
      </c>
      <c r="S41" s="258"/>
      <c r="T41" s="258"/>
      <c r="U41" s="259" t="str">
        <f t="shared" si="5"/>
        <v> </v>
      </c>
      <c r="V41" s="258"/>
      <c r="W41" s="258"/>
      <c r="X41" s="259" t="str">
        <f t="shared" si="6"/>
        <v> </v>
      </c>
      <c r="Y41" s="258"/>
      <c r="Z41" s="258"/>
      <c r="AA41" s="259" t="str">
        <f t="shared" si="7"/>
        <v> </v>
      </c>
      <c r="AB41" s="258"/>
      <c r="AC41" s="258"/>
      <c r="AD41" s="259" t="str">
        <f t="shared" si="12"/>
        <v> </v>
      </c>
      <c r="AE41" s="258"/>
      <c r="AF41" s="258"/>
      <c r="AG41" s="259" t="str">
        <f t="shared" si="13"/>
        <v> </v>
      </c>
      <c r="AH41" s="258"/>
      <c r="AI41" s="258"/>
      <c r="AJ41" s="259" t="str">
        <f t="shared" si="14"/>
        <v> </v>
      </c>
      <c r="AK41" s="258"/>
      <c r="AL41" s="258"/>
      <c r="AM41" s="260" t="str">
        <f t="shared" si="15"/>
        <v> </v>
      </c>
    </row>
    <row r="42" spans="1:39" ht="18">
      <c r="A42" s="248"/>
      <c r="B42" s="249"/>
      <c r="C42" s="249"/>
      <c r="D42" s="258"/>
      <c r="E42" s="258"/>
      <c r="F42" s="259" t="str">
        <f t="shared" si="0"/>
        <v> </v>
      </c>
      <c r="G42" s="258"/>
      <c r="H42" s="258"/>
      <c r="I42" s="259" t="str">
        <f t="shared" si="1"/>
        <v> </v>
      </c>
      <c r="J42" s="258"/>
      <c r="K42" s="258"/>
      <c r="L42" s="259" t="str">
        <f t="shared" si="2"/>
        <v> </v>
      </c>
      <c r="M42" s="258"/>
      <c r="N42" s="258"/>
      <c r="O42" s="259" t="str">
        <f t="shared" si="3"/>
        <v> </v>
      </c>
      <c r="P42" s="258"/>
      <c r="Q42" s="258"/>
      <c r="R42" s="259" t="str">
        <f t="shared" si="4"/>
        <v> </v>
      </c>
      <c r="S42" s="258"/>
      <c r="T42" s="258"/>
      <c r="U42" s="259" t="str">
        <f t="shared" si="5"/>
        <v> </v>
      </c>
      <c r="V42" s="258"/>
      <c r="W42" s="258"/>
      <c r="X42" s="259" t="str">
        <f t="shared" si="6"/>
        <v> </v>
      </c>
      <c r="Y42" s="258"/>
      <c r="Z42" s="258"/>
      <c r="AA42" s="259" t="str">
        <f t="shared" si="7"/>
        <v> </v>
      </c>
      <c r="AB42" s="258"/>
      <c r="AC42" s="258"/>
      <c r="AD42" s="259" t="str">
        <f t="shared" si="12"/>
        <v> </v>
      </c>
      <c r="AE42" s="258"/>
      <c r="AF42" s="258"/>
      <c r="AG42" s="259" t="str">
        <f t="shared" si="13"/>
        <v> </v>
      </c>
      <c r="AH42" s="258"/>
      <c r="AI42" s="258"/>
      <c r="AJ42" s="259" t="str">
        <f t="shared" si="14"/>
        <v> </v>
      </c>
      <c r="AK42" s="258"/>
      <c r="AL42" s="258"/>
      <c r="AM42" s="260" t="str">
        <f t="shared" si="15"/>
        <v> </v>
      </c>
    </row>
    <row r="43" spans="1:39" ht="18">
      <c r="A43" s="248" t="s">
        <v>6</v>
      </c>
      <c r="B43" s="249"/>
      <c r="C43" s="249"/>
      <c r="D43" s="258"/>
      <c r="E43" s="258"/>
      <c r="F43" s="259" t="str">
        <f t="shared" si="0"/>
        <v> </v>
      </c>
      <c r="G43" s="258"/>
      <c r="H43" s="258"/>
      <c r="I43" s="259" t="str">
        <f t="shared" si="1"/>
        <v> </v>
      </c>
      <c r="J43" s="258"/>
      <c r="K43" s="258"/>
      <c r="L43" s="259" t="str">
        <f t="shared" si="2"/>
        <v> </v>
      </c>
      <c r="M43" s="258"/>
      <c r="N43" s="258"/>
      <c r="O43" s="259" t="str">
        <f t="shared" si="3"/>
        <v> </v>
      </c>
      <c r="P43" s="258"/>
      <c r="Q43" s="258"/>
      <c r="R43" s="259" t="str">
        <f t="shared" si="4"/>
        <v> </v>
      </c>
      <c r="S43" s="258"/>
      <c r="T43" s="258"/>
      <c r="U43" s="259" t="str">
        <f t="shared" si="5"/>
        <v> </v>
      </c>
      <c r="V43" s="258"/>
      <c r="W43" s="258"/>
      <c r="X43" s="259" t="str">
        <f t="shared" si="6"/>
        <v> </v>
      </c>
      <c r="Y43" s="258"/>
      <c r="Z43" s="258"/>
      <c r="AA43" s="259" t="str">
        <f t="shared" si="7"/>
        <v> </v>
      </c>
      <c r="AB43" s="258"/>
      <c r="AC43" s="258"/>
      <c r="AD43" s="259" t="str">
        <f t="shared" si="12"/>
        <v> </v>
      </c>
      <c r="AE43" s="258"/>
      <c r="AF43" s="258"/>
      <c r="AG43" s="259" t="str">
        <f t="shared" si="13"/>
        <v> </v>
      </c>
      <c r="AH43" s="258"/>
      <c r="AI43" s="258"/>
      <c r="AJ43" s="259" t="str">
        <f t="shared" si="14"/>
        <v> </v>
      </c>
      <c r="AK43" s="258"/>
      <c r="AL43" s="258"/>
      <c r="AM43" s="260" t="str">
        <f t="shared" si="15"/>
        <v> </v>
      </c>
    </row>
    <row r="44" spans="1:39" ht="33.75" customHeight="1" thickBot="1">
      <c r="A44" s="431" t="s">
        <v>58</v>
      </c>
      <c r="B44" s="432"/>
      <c r="C44" s="432"/>
      <c r="D44" s="261" t="str">
        <f>IF(COUNT(D17:D42)=0," ",AVERAGE(D17:D42))</f>
        <v> </v>
      </c>
      <c r="E44" s="261" t="str">
        <f>IF(COUNT(E17:E42)=0," ",AVERAGE(E17:E42))</f>
        <v> </v>
      </c>
      <c r="F44" s="262" t="str">
        <f t="shared" si="0"/>
        <v> </v>
      </c>
      <c r="G44" s="261" t="str">
        <f>IF(COUNT(G17:G42)=0," ",AVERAGE(G17:G42))</f>
        <v> </v>
      </c>
      <c r="H44" s="261" t="str">
        <f>IF(COUNT(H17:H42)=0," ",AVERAGE(H17:H42))</f>
        <v> </v>
      </c>
      <c r="I44" s="262" t="str">
        <f t="shared" si="1"/>
        <v> </v>
      </c>
      <c r="J44" s="261" t="str">
        <f>IF(COUNT(J17:J42)=0," ",AVERAGE(J17:J42))</f>
        <v> </v>
      </c>
      <c r="K44" s="261" t="str">
        <f>IF(COUNT(K17:K42)=0," ",AVERAGE(K17:K42))</f>
        <v> </v>
      </c>
      <c r="L44" s="262" t="str">
        <f t="shared" si="2"/>
        <v> </v>
      </c>
      <c r="M44" s="261" t="str">
        <f>IF(COUNT(M17:M42)=0," ",AVERAGE(M17:M42))</f>
        <v> </v>
      </c>
      <c r="N44" s="261" t="str">
        <f>IF(COUNT(N17:N42)=0," ",AVERAGE(N17:N42))</f>
        <v> </v>
      </c>
      <c r="O44" s="262" t="str">
        <f t="shared" si="3"/>
        <v> </v>
      </c>
      <c r="P44" s="261" t="str">
        <f>IF(COUNT(P17:P42)=0," ",AVERAGE(P17:P42))</f>
        <v> </v>
      </c>
      <c r="Q44" s="261" t="str">
        <f>IF(COUNT(Q17:Q42)=0," ",AVERAGE(Q17:Q42))</f>
        <v> </v>
      </c>
      <c r="R44" s="262" t="str">
        <f t="shared" si="4"/>
        <v> </v>
      </c>
      <c r="S44" s="261" t="str">
        <f>IF(COUNT(S17:S42)=0," ",AVERAGE(S17:S42))</f>
        <v> </v>
      </c>
      <c r="T44" s="261" t="str">
        <f>IF(COUNT(T17:T42)=0," ",AVERAGE(T17:T42))</f>
        <v> </v>
      </c>
      <c r="U44" s="262" t="str">
        <f t="shared" si="5"/>
        <v> </v>
      </c>
      <c r="V44" s="261" t="str">
        <f>IF(COUNT(V17:V42)=0," ",AVERAGE(V17:V42))</f>
        <v> </v>
      </c>
      <c r="W44" s="261" t="str">
        <f>IF(COUNT(W17:W42)=0," ",AVERAGE(W17:W42))</f>
        <v> </v>
      </c>
      <c r="X44" s="262" t="str">
        <f t="shared" si="6"/>
        <v> </v>
      </c>
      <c r="Y44" s="261" t="str">
        <f>IF(COUNT(Y17:Y42)=0," ",AVERAGE(Y17:Y42))</f>
        <v> </v>
      </c>
      <c r="Z44" s="261" t="str">
        <f>IF(COUNT(Z17:Z42)=0," ",AVERAGE(Z17:Z42))</f>
        <v> </v>
      </c>
      <c r="AA44" s="262" t="str">
        <f t="shared" si="7"/>
        <v> </v>
      </c>
      <c r="AB44" s="261" t="str">
        <f>IF(COUNT(AB17:AB42)=0," ",AVERAGE(AB17:AB42))</f>
        <v> </v>
      </c>
      <c r="AC44" s="261" t="str">
        <f>IF(COUNT(AC17:AC42)=0," ",AVERAGE(AC17:AC42))</f>
        <v> </v>
      </c>
      <c r="AD44" s="262" t="str">
        <f t="shared" si="12"/>
        <v> </v>
      </c>
      <c r="AE44" s="261" t="str">
        <f>IF(COUNT(AE17:AE42)=0," ",AVERAGE(AE17:AE42))</f>
        <v> </v>
      </c>
      <c r="AF44" s="261" t="str">
        <f>IF(COUNT(AF17:AF42)=0," ",AVERAGE(AF17:AF42))</f>
        <v> </v>
      </c>
      <c r="AG44" s="262" t="str">
        <f t="shared" si="13"/>
        <v> </v>
      </c>
      <c r="AH44" s="261" t="str">
        <f>IF(COUNT(AH17:AH42)=0," ",AVERAGE(AH17:AH42))</f>
        <v> </v>
      </c>
      <c r="AI44" s="261" t="str">
        <f>IF(COUNT(AI17:AI42)=0," ",AVERAGE(AI17:AI42))</f>
        <v> </v>
      </c>
      <c r="AJ44" s="262" t="str">
        <f t="shared" si="14"/>
        <v> </v>
      </c>
      <c r="AK44" s="261" t="str">
        <f>IF(COUNT(AK17:AK42)=0," ",AVERAGE(AK17:AK42))</f>
        <v> </v>
      </c>
      <c r="AL44" s="261" t="str">
        <f>IF(COUNT(AL17:AL42)=0," ",AVERAGE(AL17:AL42))</f>
        <v> </v>
      </c>
      <c r="AM44" s="263" t="str">
        <f t="shared" si="15"/>
        <v> </v>
      </c>
    </row>
    <row r="45" spans="1:29" ht="14.25">
      <c r="A45" s="433" t="s">
        <v>192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5"/>
      <c r="AB45" s="2"/>
      <c r="AC45" s="2"/>
    </row>
    <row r="46" spans="1:30" ht="14.25">
      <c r="A46" s="436"/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8"/>
      <c r="AB46" s="2"/>
      <c r="AC46" s="2"/>
      <c r="AD46" s="2"/>
    </row>
    <row r="47" spans="1:27" ht="14.25">
      <c r="A47" s="436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8"/>
    </row>
    <row r="48" spans="1:27" ht="14.25">
      <c r="A48" s="436"/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8"/>
    </row>
    <row r="49" spans="1:27" ht="14.25">
      <c r="A49" s="436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8"/>
    </row>
    <row r="50" spans="1:27" ht="15" thickBot="1">
      <c r="A50" s="439"/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1"/>
    </row>
    <row r="51" spans="1:29" ht="15.75" customHeight="1">
      <c r="A51" s="442" t="s">
        <v>4</v>
      </c>
      <c r="B51" s="442"/>
      <c r="C51" s="442" t="s">
        <v>3</v>
      </c>
      <c r="D51" s="442"/>
      <c r="E51" s="26" t="s">
        <v>2</v>
      </c>
      <c r="F51" s="20"/>
      <c r="G51" s="25"/>
      <c r="H51" s="25"/>
      <c r="I51" s="25"/>
      <c r="J51" s="25"/>
      <c r="K51" s="25"/>
      <c r="L51" s="25"/>
      <c r="M51" s="25"/>
      <c r="N51" s="24"/>
      <c r="O51" s="23"/>
      <c r="P51" s="22" t="s">
        <v>1</v>
      </c>
      <c r="Q51" s="22"/>
      <c r="R51" s="20"/>
      <c r="S51" s="20"/>
      <c r="T51" s="21"/>
      <c r="U51" s="17"/>
      <c r="V51" s="17"/>
      <c r="W51" s="20"/>
      <c r="X51" s="20"/>
      <c r="Y51" s="20"/>
      <c r="Z51" s="20"/>
      <c r="AA51" s="19"/>
      <c r="AB51" s="2"/>
      <c r="AC51" s="2"/>
    </row>
    <row r="52" spans="1:29" ht="15.75" customHeight="1">
      <c r="A52" s="443"/>
      <c r="B52" s="443"/>
      <c r="C52" s="443"/>
      <c r="D52" s="443"/>
      <c r="E52" s="16"/>
      <c r="F52" s="11"/>
      <c r="G52" s="15"/>
      <c r="H52" s="15"/>
      <c r="I52" s="15"/>
      <c r="J52" s="15"/>
      <c r="K52" s="15"/>
      <c r="L52" s="15"/>
      <c r="M52" s="15"/>
      <c r="N52" s="14"/>
      <c r="O52" s="13"/>
      <c r="P52" s="18"/>
      <c r="Q52" s="18"/>
      <c r="R52" s="11"/>
      <c r="S52" s="11"/>
      <c r="T52" s="12"/>
      <c r="U52" s="17"/>
      <c r="V52" s="17"/>
      <c r="W52" s="11"/>
      <c r="X52" s="11"/>
      <c r="Y52" s="11"/>
      <c r="Z52" s="11"/>
      <c r="AA52" s="10"/>
      <c r="AB52" s="2"/>
      <c r="AC52" s="2"/>
    </row>
    <row r="53" spans="1:29" ht="15.75" customHeight="1">
      <c r="A53" s="443"/>
      <c r="B53" s="443"/>
      <c r="C53" s="443"/>
      <c r="D53" s="443"/>
      <c r="E53" s="16"/>
      <c r="F53" s="11"/>
      <c r="G53" s="15"/>
      <c r="H53" s="15"/>
      <c r="I53" s="15"/>
      <c r="J53" s="15"/>
      <c r="K53" s="15"/>
      <c r="L53" s="15"/>
      <c r="M53" s="15"/>
      <c r="N53" s="14"/>
      <c r="O53" s="13"/>
      <c r="P53" s="18"/>
      <c r="Q53" s="18"/>
      <c r="R53" s="11"/>
      <c r="S53" s="11"/>
      <c r="T53" s="12"/>
      <c r="U53" s="17"/>
      <c r="V53" s="17"/>
      <c r="W53" s="11"/>
      <c r="X53" s="11"/>
      <c r="Y53" s="11"/>
      <c r="Z53" s="11"/>
      <c r="AA53" s="10"/>
      <c r="AB53" s="2"/>
      <c r="AC53" s="2"/>
    </row>
    <row r="54" spans="1:29" ht="15.75" customHeight="1">
      <c r="A54" s="443"/>
      <c r="B54" s="443"/>
      <c r="C54" s="443"/>
      <c r="D54" s="443"/>
      <c r="E54" s="16" t="s">
        <v>0</v>
      </c>
      <c r="F54" s="11"/>
      <c r="G54" s="15"/>
      <c r="H54" s="15"/>
      <c r="I54" s="15"/>
      <c r="J54" s="15"/>
      <c r="K54" s="15"/>
      <c r="L54" s="15"/>
      <c r="M54" s="15"/>
      <c r="N54" s="14"/>
      <c r="O54" s="13"/>
      <c r="P54" s="18" t="s">
        <v>0</v>
      </c>
      <c r="Q54" s="18"/>
      <c r="R54" s="11"/>
      <c r="S54" s="11"/>
      <c r="T54" s="12"/>
      <c r="U54" s="17"/>
      <c r="V54" s="17"/>
      <c r="W54" s="11"/>
      <c r="X54" s="11"/>
      <c r="Y54" s="11"/>
      <c r="Z54" s="11"/>
      <c r="AA54" s="10"/>
      <c r="AB54" s="2"/>
      <c r="AC54" s="2"/>
    </row>
    <row r="55" spans="1:29" ht="15.75" customHeight="1">
      <c r="A55" s="443"/>
      <c r="B55" s="443"/>
      <c r="C55" s="443"/>
      <c r="D55" s="443"/>
      <c r="E55" s="16"/>
      <c r="F55" s="11"/>
      <c r="G55" s="15"/>
      <c r="H55" s="15"/>
      <c r="I55" s="15"/>
      <c r="J55" s="15"/>
      <c r="K55" s="15"/>
      <c r="L55" s="15"/>
      <c r="M55" s="15"/>
      <c r="N55" s="14"/>
      <c r="O55" s="13"/>
      <c r="P55" s="11"/>
      <c r="Q55" s="11"/>
      <c r="R55" s="11"/>
      <c r="S55" s="11"/>
      <c r="T55" s="12"/>
      <c r="U55" s="11"/>
      <c r="V55" s="11"/>
      <c r="W55" s="11"/>
      <c r="X55" s="11"/>
      <c r="Y55" s="11"/>
      <c r="Z55" s="11"/>
      <c r="AA55" s="10"/>
      <c r="AB55" s="2"/>
      <c r="AC55" s="2"/>
    </row>
    <row r="56" spans="1:29" ht="15.75" customHeight="1" thickBot="1">
      <c r="A56" s="444"/>
      <c r="B56" s="444"/>
      <c r="C56" s="444"/>
      <c r="D56" s="444"/>
      <c r="E56" s="9"/>
      <c r="F56" s="5"/>
      <c r="G56" s="8"/>
      <c r="H56" s="8"/>
      <c r="I56" s="8"/>
      <c r="J56" s="8"/>
      <c r="K56" s="8"/>
      <c r="L56" s="8"/>
      <c r="M56" s="8"/>
      <c r="N56" s="7"/>
      <c r="O56" s="6"/>
      <c r="P56" s="5"/>
      <c r="Q56" s="5"/>
      <c r="R56" s="5"/>
      <c r="S56" s="5"/>
      <c r="T56" s="4"/>
      <c r="U56" s="5"/>
      <c r="V56" s="5"/>
      <c r="W56" s="5"/>
      <c r="X56" s="5"/>
      <c r="Y56" s="5"/>
      <c r="Z56" s="4"/>
      <c r="AA56" s="3"/>
      <c r="AB56" s="2"/>
      <c r="AC56" s="2"/>
    </row>
  </sheetData>
  <sheetProtection/>
  <mergeCells count="59">
    <mergeCell ref="A2:AA3"/>
    <mergeCell ref="X4:Y4"/>
    <mergeCell ref="Z4:AA4"/>
    <mergeCell ref="A5:D5"/>
    <mergeCell ref="E5:K5"/>
    <mergeCell ref="L5:L6"/>
    <mergeCell ref="X5:Y5"/>
    <mergeCell ref="Z5:AA5"/>
    <mergeCell ref="E6:K6"/>
    <mergeCell ref="U6:W6"/>
    <mergeCell ref="X6:AA6"/>
    <mergeCell ref="T7:AA7"/>
    <mergeCell ref="A8:C8"/>
    <mergeCell ref="D8:K8"/>
    <mergeCell ref="M8:S8"/>
    <mergeCell ref="T8:V8"/>
    <mergeCell ref="W8:AA8"/>
    <mergeCell ref="A9:C9"/>
    <mergeCell ref="D9:K9"/>
    <mergeCell ref="M9:S9"/>
    <mergeCell ref="T9:V9"/>
    <mergeCell ref="W9:X9"/>
    <mergeCell ref="Y9:AA9"/>
    <mergeCell ref="A10:C10"/>
    <mergeCell ref="D10:K10"/>
    <mergeCell ref="M10:S10"/>
    <mergeCell ref="T10:AA10"/>
    <mergeCell ref="A11:C11"/>
    <mergeCell ref="D11:K11"/>
    <mergeCell ref="M11:S11"/>
    <mergeCell ref="T11:Y11"/>
    <mergeCell ref="Z11:AA11"/>
    <mergeCell ref="P14:R14"/>
    <mergeCell ref="A12:C12"/>
    <mergeCell ref="D12:F12"/>
    <mergeCell ref="G12:H12"/>
    <mergeCell ref="I12:K12"/>
    <mergeCell ref="L12:M12"/>
    <mergeCell ref="N12:S12"/>
    <mergeCell ref="AH14:AJ14"/>
    <mergeCell ref="T12:Y12"/>
    <mergeCell ref="Z12:AA12"/>
    <mergeCell ref="D13:AM13"/>
    <mergeCell ref="A14:A15"/>
    <mergeCell ref="B14:C14"/>
    <mergeCell ref="D14:F14"/>
    <mergeCell ref="G14:I14"/>
    <mergeCell ref="J14:L14"/>
    <mergeCell ref="M14:O14"/>
    <mergeCell ref="AK14:AM14"/>
    <mergeCell ref="A44:C44"/>
    <mergeCell ref="A45:AA50"/>
    <mergeCell ref="A51:B56"/>
    <mergeCell ref="C51:D56"/>
    <mergeCell ref="S14:U14"/>
    <mergeCell ref="V14:X14"/>
    <mergeCell ref="Y14:AA14"/>
    <mergeCell ref="AB14:AD14"/>
    <mergeCell ref="AE14:AG14"/>
  </mergeCells>
  <conditionalFormatting sqref="F16 F36:F44">
    <cfRule type="cellIs" priority="50" dxfId="208" operator="between" stopIfTrue="1">
      <formula>0.10001</formula>
      <formula>10</formula>
    </cfRule>
    <cfRule type="cellIs" priority="51" dxfId="209" operator="between" stopIfTrue="1">
      <formula>0.10001</formula>
      <formula>10</formula>
    </cfRule>
  </conditionalFormatting>
  <conditionalFormatting sqref="G43:H43 J43:K43 M43:N43 P43:Q43 S43:T43 V43:W43 Y43:Z43 E16 E36:E43">
    <cfRule type="cellIs" priority="49" dxfId="210" operator="greaterThan" stopIfTrue="1">
      <formula>0.15</formula>
    </cfRule>
  </conditionalFormatting>
  <conditionalFormatting sqref="G16:H16 G36:H42">
    <cfRule type="cellIs" priority="48" dxfId="210" operator="greaterThan" stopIfTrue="1">
      <formula>0.15</formula>
    </cfRule>
  </conditionalFormatting>
  <conditionalFormatting sqref="J16:K16 J36:K42">
    <cfRule type="cellIs" priority="47" dxfId="210" operator="greaterThan" stopIfTrue="1">
      <formula>0.15</formula>
    </cfRule>
  </conditionalFormatting>
  <conditionalFormatting sqref="M16:N16 M36:N42">
    <cfRule type="cellIs" priority="46" dxfId="210" operator="greaterThan" stopIfTrue="1">
      <formula>0.15</formula>
    </cfRule>
  </conditionalFormatting>
  <conditionalFormatting sqref="P16:Q16 P36:Q42">
    <cfRule type="cellIs" priority="45" dxfId="210" operator="greaterThan" stopIfTrue="1">
      <formula>0.15</formula>
    </cfRule>
  </conditionalFormatting>
  <conditionalFormatting sqref="S16:T16 S36:T42">
    <cfRule type="cellIs" priority="44" dxfId="210" operator="greaterThan" stopIfTrue="1">
      <formula>0.15</formula>
    </cfRule>
  </conditionalFormatting>
  <conditionalFormatting sqref="V16:W16 V36:W42">
    <cfRule type="cellIs" priority="43" dxfId="210" operator="greaterThan" stopIfTrue="1">
      <formula>0.15</formula>
    </cfRule>
  </conditionalFormatting>
  <conditionalFormatting sqref="Y16:Z16 Y36:Z42">
    <cfRule type="cellIs" priority="42" dxfId="210" operator="greaterThan" stopIfTrue="1">
      <formula>0.15</formula>
    </cfRule>
  </conditionalFormatting>
  <conditionalFormatting sqref="AA16 X16 U16 R16 O16 L16 I16 I36:I44 L36:L44 O36:O44 R36:R44 U36:U44 X36:X44 AA36:AA44">
    <cfRule type="cellIs" priority="40" dxfId="208" operator="between" stopIfTrue="1">
      <formula>0.10001</formula>
      <formula>10</formula>
    </cfRule>
    <cfRule type="cellIs" priority="41" dxfId="209" operator="between" stopIfTrue="1">
      <formula>0.10001</formula>
      <formula>10</formula>
    </cfRule>
  </conditionalFormatting>
  <conditionalFormatting sqref="D16 D36:D43">
    <cfRule type="cellIs" priority="39" dxfId="1" operator="greaterThan" stopIfTrue="1">
      <formula>0.15</formula>
    </cfRule>
  </conditionalFormatting>
  <conditionalFormatting sqref="D44">
    <cfRule type="cellIs" priority="38" dxfId="210" operator="between" stopIfTrue="1">
      <formula>20</formula>
      <formula>0.15</formula>
    </cfRule>
  </conditionalFormatting>
  <conditionalFormatting sqref="E44">
    <cfRule type="cellIs" priority="37" dxfId="210" operator="between" stopIfTrue="1">
      <formula>20</formula>
      <formula>0.15</formula>
    </cfRule>
  </conditionalFormatting>
  <conditionalFormatting sqref="G44">
    <cfRule type="cellIs" priority="36" dxfId="210" operator="between" stopIfTrue="1">
      <formula>20</formula>
      <formula>0.15</formula>
    </cfRule>
  </conditionalFormatting>
  <conditionalFormatting sqref="H44">
    <cfRule type="cellIs" priority="35" dxfId="210" operator="between" stopIfTrue="1">
      <formula>20</formula>
      <formula>0.15</formula>
    </cfRule>
  </conditionalFormatting>
  <conditionalFormatting sqref="J44">
    <cfRule type="cellIs" priority="34" dxfId="210" operator="between" stopIfTrue="1">
      <formula>20</formula>
      <formula>0.15</formula>
    </cfRule>
  </conditionalFormatting>
  <conditionalFormatting sqref="K44">
    <cfRule type="cellIs" priority="33" dxfId="210" operator="between" stopIfTrue="1">
      <formula>20</formula>
      <formula>0.15</formula>
    </cfRule>
  </conditionalFormatting>
  <conditionalFormatting sqref="M44">
    <cfRule type="cellIs" priority="32" dxfId="210" operator="between" stopIfTrue="1">
      <formula>20</formula>
      <formula>0.15</formula>
    </cfRule>
  </conditionalFormatting>
  <conditionalFormatting sqref="N44">
    <cfRule type="cellIs" priority="31" dxfId="210" operator="between" stopIfTrue="1">
      <formula>20</formula>
      <formula>0.15</formula>
    </cfRule>
  </conditionalFormatting>
  <conditionalFormatting sqref="P44">
    <cfRule type="cellIs" priority="30" dxfId="210" operator="between" stopIfTrue="1">
      <formula>20</formula>
      <formula>0.15</formula>
    </cfRule>
  </conditionalFormatting>
  <conditionalFormatting sqref="Q44">
    <cfRule type="cellIs" priority="29" dxfId="210" operator="between" stopIfTrue="1">
      <formula>20</formula>
      <formula>0.15</formula>
    </cfRule>
  </conditionalFormatting>
  <conditionalFormatting sqref="S44">
    <cfRule type="cellIs" priority="28" dxfId="210" operator="between" stopIfTrue="1">
      <formula>20</formula>
      <formula>0.15</formula>
    </cfRule>
  </conditionalFormatting>
  <conditionalFormatting sqref="T44">
    <cfRule type="cellIs" priority="27" dxfId="210" operator="between" stopIfTrue="1">
      <formula>20</formula>
      <formula>0.15</formula>
    </cfRule>
  </conditionalFormatting>
  <conditionalFormatting sqref="V44">
    <cfRule type="cellIs" priority="26" dxfId="210" operator="between" stopIfTrue="1">
      <formula>20</formula>
      <formula>0.15</formula>
    </cfRule>
  </conditionalFormatting>
  <conditionalFormatting sqref="W44">
    <cfRule type="cellIs" priority="25" dxfId="210" operator="between" stopIfTrue="1">
      <formula>20</formula>
      <formula>0.15</formula>
    </cfRule>
  </conditionalFormatting>
  <conditionalFormatting sqref="Y44">
    <cfRule type="cellIs" priority="24" dxfId="210" operator="between" stopIfTrue="1">
      <formula>20</formula>
      <formula>0.15</formula>
    </cfRule>
  </conditionalFormatting>
  <conditionalFormatting sqref="Z44">
    <cfRule type="cellIs" priority="23" dxfId="210" operator="between" stopIfTrue="1">
      <formula>20</formula>
      <formula>0.15</formula>
    </cfRule>
  </conditionalFormatting>
  <conditionalFormatting sqref="F17:F35 AA17:AA35 X17:X35 U17:U35 R17:R35 O17:O35 L17:L35 I17:I35">
    <cfRule type="cellIs" priority="21" dxfId="208" operator="between" stopIfTrue="1">
      <formula>0.10001</formula>
      <formula>10</formula>
    </cfRule>
    <cfRule type="cellIs" priority="22" dxfId="209" operator="between" stopIfTrue="1">
      <formula>0.10001</formula>
      <formula>10</formula>
    </cfRule>
  </conditionalFormatting>
  <conditionalFormatting sqref="E17:E35 G17:H35 J17:K35 M17:N35 P17:Q35 S17:T35 V17:W35 Y17:Z35">
    <cfRule type="cellIs" priority="20" dxfId="210" operator="greaterThan" stopIfTrue="1">
      <formula>0.15</formula>
    </cfRule>
  </conditionalFormatting>
  <conditionalFormatting sqref="D17:D35">
    <cfRule type="cellIs" priority="19" dxfId="1" operator="greaterThan" stopIfTrue="1">
      <formula>0.15</formula>
    </cfRule>
  </conditionalFormatting>
  <conditionalFormatting sqref="AB43:AC43 AE43:AF43 AH43:AI43 AK43:AL43">
    <cfRule type="cellIs" priority="18" dxfId="210" operator="greaterThan" stopIfTrue="1">
      <formula>0.15</formula>
    </cfRule>
  </conditionalFormatting>
  <conditionalFormatting sqref="AB16:AC16 AB36:AC42">
    <cfRule type="cellIs" priority="17" dxfId="210" operator="greaterThan" stopIfTrue="1">
      <formula>0.15</formula>
    </cfRule>
  </conditionalFormatting>
  <conditionalFormatting sqref="AE16:AF16 AE36:AF42">
    <cfRule type="cellIs" priority="16" dxfId="210" operator="greaterThan" stopIfTrue="1">
      <formula>0.15</formula>
    </cfRule>
  </conditionalFormatting>
  <conditionalFormatting sqref="AH16:AI16 AH36:AI42">
    <cfRule type="cellIs" priority="15" dxfId="210" operator="greaterThan" stopIfTrue="1">
      <formula>0.15</formula>
    </cfRule>
  </conditionalFormatting>
  <conditionalFormatting sqref="AK16:AL16 AK36:AL42">
    <cfRule type="cellIs" priority="14" dxfId="210" operator="greaterThan" stopIfTrue="1">
      <formula>0.15</formula>
    </cfRule>
  </conditionalFormatting>
  <conditionalFormatting sqref="AM16 AJ16 AG16 AD16 AD36:AD44 AG36:AG44 AJ36:AJ44 AM36:AM44">
    <cfRule type="cellIs" priority="12" dxfId="208" operator="between" stopIfTrue="1">
      <formula>0.10001</formula>
      <formula>10</formula>
    </cfRule>
    <cfRule type="cellIs" priority="13" dxfId="209" operator="between" stopIfTrue="1">
      <formula>0.10001</formula>
      <formula>10</formula>
    </cfRule>
  </conditionalFormatting>
  <conditionalFormatting sqref="AB44">
    <cfRule type="cellIs" priority="11" dxfId="210" operator="between" stopIfTrue="1">
      <formula>20</formula>
      <formula>0.15</formula>
    </cfRule>
  </conditionalFormatting>
  <conditionalFormatting sqref="AC44">
    <cfRule type="cellIs" priority="10" dxfId="210" operator="between" stopIfTrue="1">
      <formula>20</formula>
      <formula>0.15</formula>
    </cfRule>
  </conditionalFormatting>
  <conditionalFormatting sqref="AE44">
    <cfRule type="cellIs" priority="9" dxfId="210" operator="between" stopIfTrue="1">
      <formula>20</formula>
      <formula>0.15</formula>
    </cfRule>
  </conditionalFormatting>
  <conditionalFormatting sqref="AF44">
    <cfRule type="cellIs" priority="8" dxfId="210" operator="between" stopIfTrue="1">
      <formula>20</formula>
      <formula>0.15</formula>
    </cfRule>
  </conditionalFormatting>
  <conditionalFormatting sqref="AH44">
    <cfRule type="cellIs" priority="7" dxfId="210" operator="between" stopIfTrue="1">
      <formula>20</formula>
      <formula>0.15</formula>
    </cfRule>
  </conditionalFormatting>
  <conditionalFormatting sqref="AI44">
    <cfRule type="cellIs" priority="6" dxfId="210" operator="between" stopIfTrue="1">
      <formula>20</formula>
      <formula>0.15</formula>
    </cfRule>
  </conditionalFormatting>
  <conditionalFormatting sqref="AK44">
    <cfRule type="cellIs" priority="5" dxfId="210" operator="between" stopIfTrue="1">
      <formula>20</formula>
      <formula>0.15</formula>
    </cfRule>
  </conditionalFormatting>
  <conditionalFormatting sqref="AL44">
    <cfRule type="cellIs" priority="4" dxfId="210" operator="between" stopIfTrue="1">
      <formula>20</formula>
      <formula>0.15</formula>
    </cfRule>
  </conditionalFormatting>
  <conditionalFormatting sqref="AM17:AM35 AJ17:AJ35 AG17:AG35 AD17:AD35">
    <cfRule type="cellIs" priority="2" dxfId="208" operator="between" stopIfTrue="1">
      <formula>0.10001</formula>
      <formula>10</formula>
    </cfRule>
    <cfRule type="cellIs" priority="3" dxfId="209" operator="between" stopIfTrue="1">
      <formula>0.10001</formula>
      <formula>10</formula>
    </cfRule>
  </conditionalFormatting>
  <conditionalFormatting sqref="AB17:AC35 AE17:AF35 AH17:AI35 AK17:AL35">
    <cfRule type="cellIs" priority="1" dxfId="210" operator="greaterThan" stopIfTrue="1">
      <formula>0.15</formula>
    </cfRule>
  </conditionalFormatting>
  <hyperlinks>
    <hyperlink ref="L5:L6" location="'ARSAT Registro Med FO'!A1" display="Carátula"/>
  </hyperlinks>
  <printOptions horizontalCentered="1" verticalCentered="1"/>
  <pageMargins left="0" right="0" top="0" bottom="0" header="0.2362204724409449" footer="0.2362204724409449"/>
  <pageSetup horizontalDpi="300" verticalDpi="300" orientation="landscape" paperSize="9" scale="45" r:id="rId2"/>
  <headerFooter alignWithMargins="0">
    <oddHeader>&amp;RREFEFO (GTT)
</oddHeader>
    <oddFooter>&amp;C&amp;F  &amp;A&amp;R&amp;P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AM56"/>
  <sheetViews>
    <sheetView showGridLines="0" zoomScale="60" zoomScaleNormal="60" zoomScalePageLayoutView="0" workbookViewId="0" topLeftCell="A1">
      <selection activeCell="M8" sqref="M8:S8"/>
    </sheetView>
  </sheetViews>
  <sheetFormatPr defaultColWidth="9.77734375" defaultRowHeight="15"/>
  <cols>
    <col min="1" max="1" width="10.4453125" style="1" customWidth="1"/>
    <col min="2" max="3" width="10.10546875" style="1" customWidth="1"/>
    <col min="4" max="18" width="9.21484375" style="1" customWidth="1"/>
    <col min="19" max="19" width="9.21484375" style="2" customWidth="1"/>
    <col min="20" max="26" width="9.21484375" style="1" customWidth="1"/>
    <col min="27" max="27" width="9.10546875" style="1" customWidth="1"/>
    <col min="28" max="28" width="9.4453125" style="1" customWidth="1"/>
    <col min="29" max="16384" width="9.77734375" style="1" customWidth="1"/>
  </cols>
  <sheetData>
    <row r="1" spans="1:27" s="41" customFormat="1" ht="74.25" customHeight="1" thickBot="1">
      <c r="A1" s="44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2"/>
    </row>
    <row r="2" spans="1:29" ht="24.75" customHeight="1">
      <c r="A2" s="531" t="s">
        <v>48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3"/>
      <c r="AB2" s="2"/>
      <c r="AC2" s="2"/>
    </row>
    <row r="3" spans="1:29" ht="24.75" customHeight="1" thickBot="1">
      <c r="A3" s="534"/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6"/>
      <c r="AB3" s="2"/>
      <c r="AC3" s="2"/>
    </row>
    <row r="4" spans="1:29" s="31" customFormat="1" ht="17.25" customHeight="1">
      <c r="A4" s="40" t="s">
        <v>47</v>
      </c>
      <c r="B4" s="39"/>
      <c r="C4" s="39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6"/>
      <c r="V4" s="36"/>
      <c r="W4" s="36"/>
      <c r="X4" s="537" t="s">
        <v>46</v>
      </c>
      <c r="Y4" s="537"/>
      <c r="Z4" s="538"/>
      <c r="AA4" s="539"/>
      <c r="AB4" s="32"/>
      <c r="AC4" s="32"/>
    </row>
    <row r="5" spans="1:29" s="31" customFormat="1" ht="15" customHeight="1">
      <c r="A5" s="540" t="s">
        <v>45</v>
      </c>
      <c r="B5" s="541"/>
      <c r="C5" s="541"/>
      <c r="D5" s="541"/>
      <c r="E5" s="542" t="s">
        <v>44</v>
      </c>
      <c r="F5" s="542"/>
      <c r="G5" s="542"/>
      <c r="H5" s="542"/>
      <c r="I5" s="542"/>
      <c r="J5" s="542"/>
      <c r="K5" s="542"/>
      <c r="L5" s="543" t="s">
        <v>43</v>
      </c>
      <c r="M5" s="32"/>
      <c r="N5" s="32"/>
      <c r="O5" s="32"/>
      <c r="P5" s="32"/>
      <c r="Q5" s="32"/>
      <c r="R5" s="32"/>
      <c r="S5" s="32"/>
      <c r="T5" s="32"/>
      <c r="U5" s="36"/>
      <c r="V5" s="36"/>
      <c r="W5" s="36"/>
      <c r="X5" s="545" t="s">
        <v>42</v>
      </c>
      <c r="Y5" s="545"/>
      <c r="Z5" s="546"/>
      <c r="AA5" s="547"/>
      <c r="AB5" s="32"/>
      <c r="AC5" s="32"/>
    </row>
    <row r="6" spans="1:29" s="31" customFormat="1" ht="18" customHeight="1">
      <c r="A6" s="38"/>
      <c r="B6" s="36"/>
      <c r="C6" s="36"/>
      <c r="D6" s="32"/>
      <c r="E6" s="542" t="s">
        <v>41</v>
      </c>
      <c r="F6" s="542"/>
      <c r="G6" s="542"/>
      <c r="H6" s="542"/>
      <c r="I6" s="542"/>
      <c r="J6" s="542"/>
      <c r="K6" s="542"/>
      <c r="L6" s="544"/>
      <c r="M6" s="32"/>
      <c r="N6" s="32"/>
      <c r="O6" s="32"/>
      <c r="P6" s="32"/>
      <c r="Q6" s="32"/>
      <c r="R6" s="32"/>
      <c r="S6" s="32"/>
      <c r="T6" s="32"/>
      <c r="U6" s="548" t="s">
        <v>40</v>
      </c>
      <c r="V6" s="549"/>
      <c r="W6" s="549"/>
      <c r="X6" s="520"/>
      <c r="Y6" s="521"/>
      <c r="Z6" s="521"/>
      <c r="AA6" s="522"/>
      <c r="AB6" s="32"/>
      <c r="AC6" s="32"/>
    </row>
    <row r="7" spans="1:29" s="31" customFormat="1" ht="18">
      <c r="A7" s="37"/>
      <c r="B7" s="32"/>
      <c r="C7" s="32"/>
      <c r="D7" s="32"/>
      <c r="E7" s="36"/>
      <c r="F7" s="35"/>
      <c r="G7" s="34"/>
      <c r="H7" s="34"/>
      <c r="I7" s="34"/>
      <c r="J7" s="34"/>
      <c r="K7" s="34"/>
      <c r="L7" s="34"/>
      <c r="M7" s="34"/>
      <c r="N7" s="34"/>
      <c r="O7" s="32"/>
      <c r="P7" s="32"/>
      <c r="Q7" s="32"/>
      <c r="R7" s="32"/>
      <c r="S7" s="32"/>
      <c r="T7" s="523" t="s">
        <v>39</v>
      </c>
      <c r="U7" s="523"/>
      <c r="V7" s="523"/>
      <c r="W7" s="523"/>
      <c r="X7" s="523"/>
      <c r="Y7" s="523"/>
      <c r="Z7" s="523"/>
      <c r="AA7" s="524"/>
      <c r="AB7" s="32"/>
      <c r="AC7" s="32"/>
    </row>
    <row r="8" spans="1:29" s="31" customFormat="1" ht="15.75" customHeight="1">
      <c r="A8" s="487" t="s">
        <v>38</v>
      </c>
      <c r="B8" s="488"/>
      <c r="C8" s="489"/>
      <c r="D8" s="498" t="s">
        <v>55</v>
      </c>
      <c r="E8" s="499"/>
      <c r="F8" s="499"/>
      <c r="G8" s="499"/>
      <c r="H8" s="499"/>
      <c r="I8" s="499"/>
      <c r="J8" s="499"/>
      <c r="K8" s="500"/>
      <c r="L8" s="33" t="s">
        <v>37</v>
      </c>
      <c r="M8" s="498"/>
      <c r="N8" s="499"/>
      <c r="O8" s="499"/>
      <c r="P8" s="499"/>
      <c r="Q8" s="499"/>
      <c r="R8" s="499"/>
      <c r="S8" s="500"/>
      <c r="T8" s="525" t="s">
        <v>36</v>
      </c>
      <c r="U8" s="526"/>
      <c r="V8" s="527"/>
      <c r="W8" s="528"/>
      <c r="X8" s="529"/>
      <c r="Y8" s="529"/>
      <c r="Z8" s="529"/>
      <c r="AA8" s="530"/>
      <c r="AB8" s="32"/>
      <c r="AC8" s="32"/>
    </row>
    <row r="9" spans="1:29" s="31" customFormat="1" ht="15.75" customHeight="1" thickBot="1">
      <c r="A9" s="487" t="s">
        <v>35</v>
      </c>
      <c r="B9" s="488"/>
      <c r="C9" s="489"/>
      <c r="D9" s="498"/>
      <c r="E9" s="499"/>
      <c r="F9" s="499"/>
      <c r="G9" s="499"/>
      <c r="H9" s="499"/>
      <c r="I9" s="499"/>
      <c r="J9" s="499"/>
      <c r="K9" s="500"/>
      <c r="L9" s="33" t="s">
        <v>34</v>
      </c>
      <c r="M9" s="501"/>
      <c r="N9" s="502"/>
      <c r="O9" s="502"/>
      <c r="P9" s="502"/>
      <c r="Q9" s="502"/>
      <c r="R9" s="502"/>
      <c r="S9" s="511"/>
      <c r="T9" s="512" t="s">
        <v>33</v>
      </c>
      <c r="U9" s="513"/>
      <c r="V9" s="514"/>
      <c r="W9" s="515" t="s">
        <v>32</v>
      </c>
      <c r="X9" s="516"/>
      <c r="Y9" s="517"/>
      <c r="Z9" s="518"/>
      <c r="AA9" s="519"/>
      <c r="AB9" s="32"/>
      <c r="AC9" s="32"/>
    </row>
    <row r="10" spans="1:29" s="31" customFormat="1" ht="15.75" customHeight="1" thickBot="1">
      <c r="A10" s="487" t="s">
        <v>31</v>
      </c>
      <c r="B10" s="488"/>
      <c r="C10" s="489"/>
      <c r="D10" s="498"/>
      <c r="E10" s="499"/>
      <c r="F10" s="499"/>
      <c r="G10" s="499"/>
      <c r="H10" s="499"/>
      <c r="I10" s="499"/>
      <c r="J10" s="499"/>
      <c r="K10" s="500"/>
      <c r="L10" s="33" t="s">
        <v>30</v>
      </c>
      <c r="M10" s="501"/>
      <c r="N10" s="502"/>
      <c r="O10" s="502"/>
      <c r="P10" s="502"/>
      <c r="Q10" s="502"/>
      <c r="R10" s="502"/>
      <c r="S10" s="502"/>
      <c r="T10" s="503" t="s">
        <v>29</v>
      </c>
      <c r="U10" s="504"/>
      <c r="V10" s="504"/>
      <c r="W10" s="504"/>
      <c r="X10" s="504"/>
      <c r="Y10" s="504"/>
      <c r="Z10" s="504"/>
      <c r="AA10" s="505"/>
      <c r="AB10" s="32"/>
      <c r="AC10" s="32"/>
    </row>
    <row r="11" spans="1:29" s="31" customFormat="1" ht="15.75" customHeight="1">
      <c r="A11" s="487" t="s">
        <v>28</v>
      </c>
      <c r="B11" s="488"/>
      <c r="C11" s="489"/>
      <c r="D11" s="498"/>
      <c r="E11" s="499"/>
      <c r="F11" s="499"/>
      <c r="G11" s="499"/>
      <c r="H11" s="499"/>
      <c r="I11" s="499"/>
      <c r="J11" s="499"/>
      <c r="K11" s="500"/>
      <c r="L11" s="33" t="s">
        <v>27</v>
      </c>
      <c r="M11" s="498"/>
      <c r="N11" s="499"/>
      <c r="O11" s="499"/>
      <c r="P11" s="499"/>
      <c r="Q11" s="499"/>
      <c r="R11" s="499"/>
      <c r="S11" s="499"/>
      <c r="T11" s="506" t="s">
        <v>26</v>
      </c>
      <c r="U11" s="507"/>
      <c r="V11" s="507"/>
      <c r="W11" s="507"/>
      <c r="X11" s="507"/>
      <c r="Y11" s="508"/>
      <c r="Z11" s="509" t="s">
        <v>25</v>
      </c>
      <c r="AA11" s="510"/>
      <c r="AB11" s="32"/>
      <c r="AC11" s="32"/>
    </row>
    <row r="12" spans="1:29" s="31" customFormat="1" ht="19.5" customHeight="1" thickBot="1">
      <c r="A12" s="487" t="s">
        <v>24</v>
      </c>
      <c r="B12" s="488"/>
      <c r="C12" s="489"/>
      <c r="D12" s="490"/>
      <c r="E12" s="491"/>
      <c r="F12" s="492"/>
      <c r="G12" s="493" t="s">
        <v>1</v>
      </c>
      <c r="H12" s="494"/>
      <c r="I12" s="495" t="s">
        <v>189</v>
      </c>
      <c r="J12" s="496"/>
      <c r="K12" s="497"/>
      <c r="L12" s="493" t="s">
        <v>23</v>
      </c>
      <c r="M12" s="494"/>
      <c r="N12" s="495"/>
      <c r="O12" s="496"/>
      <c r="P12" s="496"/>
      <c r="Q12" s="496"/>
      <c r="R12" s="496"/>
      <c r="S12" s="496"/>
      <c r="T12" s="463" t="s">
        <v>22</v>
      </c>
      <c r="U12" s="464"/>
      <c r="V12" s="464"/>
      <c r="W12" s="464"/>
      <c r="X12" s="464"/>
      <c r="Y12" s="465"/>
      <c r="Z12" s="466" t="s">
        <v>21</v>
      </c>
      <c r="AA12" s="467"/>
      <c r="AB12" s="32"/>
      <c r="AC12" s="32"/>
    </row>
    <row r="13" spans="1:39" ht="16.5" thickBot="1">
      <c r="A13" s="30"/>
      <c r="B13" s="29"/>
      <c r="C13" s="29"/>
      <c r="D13" s="478" t="s">
        <v>53</v>
      </c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79"/>
      <c r="AA13" s="479"/>
      <c r="AB13" s="479"/>
      <c r="AC13" s="479"/>
      <c r="AD13" s="479"/>
      <c r="AE13" s="479"/>
      <c r="AF13" s="479"/>
      <c r="AG13" s="479"/>
      <c r="AH13" s="479"/>
      <c r="AI13" s="479"/>
      <c r="AJ13" s="479"/>
      <c r="AK13" s="479"/>
      <c r="AL13" s="479"/>
      <c r="AM13" s="480"/>
    </row>
    <row r="14" spans="1:39" ht="16.5" thickBot="1">
      <c r="A14" s="471" t="s">
        <v>19</v>
      </c>
      <c r="B14" s="473" t="s">
        <v>18</v>
      </c>
      <c r="C14" s="474"/>
      <c r="D14" s="468" t="s">
        <v>17</v>
      </c>
      <c r="E14" s="469"/>
      <c r="F14" s="470"/>
      <c r="G14" s="475" t="s">
        <v>16</v>
      </c>
      <c r="H14" s="476"/>
      <c r="I14" s="477"/>
      <c r="J14" s="478" t="s">
        <v>15</v>
      </c>
      <c r="K14" s="479"/>
      <c r="L14" s="480"/>
      <c r="M14" s="481" t="s">
        <v>14</v>
      </c>
      <c r="N14" s="482"/>
      <c r="O14" s="483"/>
      <c r="P14" s="484" t="s">
        <v>13</v>
      </c>
      <c r="Q14" s="485"/>
      <c r="R14" s="486"/>
      <c r="S14" s="445" t="s">
        <v>12</v>
      </c>
      <c r="T14" s="446"/>
      <c r="U14" s="447"/>
      <c r="V14" s="448" t="s">
        <v>11</v>
      </c>
      <c r="W14" s="449"/>
      <c r="X14" s="450"/>
      <c r="Y14" s="451" t="s">
        <v>10</v>
      </c>
      <c r="Z14" s="452"/>
      <c r="AA14" s="453"/>
      <c r="AB14" s="454" t="s">
        <v>50</v>
      </c>
      <c r="AC14" s="455"/>
      <c r="AD14" s="456"/>
      <c r="AE14" s="457" t="s">
        <v>51</v>
      </c>
      <c r="AF14" s="458"/>
      <c r="AG14" s="459"/>
      <c r="AH14" s="460" t="s">
        <v>51</v>
      </c>
      <c r="AI14" s="461"/>
      <c r="AJ14" s="462"/>
      <c r="AK14" s="428" t="s">
        <v>52</v>
      </c>
      <c r="AL14" s="429"/>
      <c r="AM14" s="430"/>
    </row>
    <row r="15" spans="1:39" ht="16.5" thickBot="1">
      <c r="A15" s="472"/>
      <c r="B15" s="28" t="s">
        <v>9</v>
      </c>
      <c r="C15" s="28" t="s">
        <v>8</v>
      </c>
      <c r="D15" s="28" t="s">
        <v>9</v>
      </c>
      <c r="E15" s="28" t="s">
        <v>8</v>
      </c>
      <c r="F15" s="27" t="s">
        <v>7</v>
      </c>
      <c r="G15" s="28" t="s">
        <v>9</v>
      </c>
      <c r="H15" s="28" t="s">
        <v>8</v>
      </c>
      <c r="I15" s="27" t="s">
        <v>7</v>
      </c>
      <c r="J15" s="28" t="s">
        <v>9</v>
      </c>
      <c r="K15" s="28" t="s">
        <v>8</v>
      </c>
      <c r="L15" s="27" t="s">
        <v>7</v>
      </c>
      <c r="M15" s="28" t="s">
        <v>9</v>
      </c>
      <c r="N15" s="28" t="s">
        <v>8</v>
      </c>
      <c r="O15" s="27" t="s">
        <v>7</v>
      </c>
      <c r="P15" s="28" t="s">
        <v>9</v>
      </c>
      <c r="Q15" s="28" t="s">
        <v>8</v>
      </c>
      <c r="R15" s="27" t="s">
        <v>7</v>
      </c>
      <c r="S15" s="28" t="s">
        <v>9</v>
      </c>
      <c r="T15" s="28" t="s">
        <v>8</v>
      </c>
      <c r="U15" s="27" t="s">
        <v>7</v>
      </c>
      <c r="V15" s="28" t="s">
        <v>9</v>
      </c>
      <c r="W15" s="28" t="s">
        <v>8</v>
      </c>
      <c r="X15" s="27" t="s">
        <v>7</v>
      </c>
      <c r="Y15" s="28" t="s">
        <v>9</v>
      </c>
      <c r="Z15" s="28" t="s">
        <v>8</v>
      </c>
      <c r="AA15" s="27" t="s">
        <v>7</v>
      </c>
      <c r="AB15" s="28" t="s">
        <v>9</v>
      </c>
      <c r="AC15" s="28" t="s">
        <v>8</v>
      </c>
      <c r="AD15" s="27" t="s">
        <v>7</v>
      </c>
      <c r="AE15" s="28" t="s">
        <v>9</v>
      </c>
      <c r="AF15" s="28" t="s">
        <v>8</v>
      </c>
      <c r="AG15" s="27" t="s">
        <v>7</v>
      </c>
      <c r="AH15" s="28" t="s">
        <v>9</v>
      </c>
      <c r="AI15" s="28" t="s">
        <v>8</v>
      </c>
      <c r="AJ15" s="27" t="s">
        <v>7</v>
      </c>
      <c r="AK15" s="28" t="s">
        <v>9</v>
      </c>
      <c r="AL15" s="28" t="s">
        <v>8</v>
      </c>
      <c r="AM15" s="27" t="s">
        <v>7</v>
      </c>
    </row>
    <row r="16" spans="1:39" ht="18">
      <c r="A16" s="243" t="s">
        <v>6</v>
      </c>
      <c r="B16" s="244"/>
      <c r="C16" s="244"/>
      <c r="D16" s="245"/>
      <c r="E16" s="245"/>
      <c r="F16" s="246" t="str">
        <f aca="true" t="shared" si="0" ref="F16:F44">IF(D16=" "," ",AVERAGE(D16:E16))</f>
        <v> </v>
      </c>
      <c r="G16" s="245"/>
      <c r="H16" s="245"/>
      <c r="I16" s="246" t="str">
        <f aca="true" t="shared" si="1" ref="I16:I44">IF(G16=" "," ",AVERAGE(G16:H16))</f>
        <v> </v>
      </c>
      <c r="J16" s="245"/>
      <c r="K16" s="245"/>
      <c r="L16" s="246" t="str">
        <f aca="true" t="shared" si="2" ref="L16:L44">IF(J16=" "," ",AVERAGE(J16:K16))</f>
        <v> </v>
      </c>
      <c r="M16" s="245"/>
      <c r="N16" s="245"/>
      <c r="O16" s="246" t="str">
        <f aca="true" t="shared" si="3" ref="O16:O44">IF(M16=" "," ",AVERAGE(M16:N16))</f>
        <v> </v>
      </c>
      <c r="P16" s="245"/>
      <c r="Q16" s="245"/>
      <c r="R16" s="246" t="str">
        <f aca="true" t="shared" si="4" ref="R16:R44">IF(P16=" "," ",AVERAGE(P16:Q16))</f>
        <v> </v>
      </c>
      <c r="S16" s="245"/>
      <c r="T16" s="245"/>
      <c r="U16" s="246" t="str">
        <f aca="true" t="shared" si="5" ref="U16:U44">IF(S16=" "," ",AVERAGE(S16:T16))</f>
        <v> </v>
      </c>
      <c r="V16" s="245"/>
      <c r="W16" s="245"/>
      <c r="X16" s="246" t="str">
        <f aca="true" t="shared" si="6" ref="X16:X44">IF(V16=" "," ",AVERAGE(V16:W16))</f>
        <v> </v>
      </c>
      <c r="Y16" s="245"/>
      <c r="Z16" s="245"/>
      <c r="AA16" s="246" t="str">
        <f aca="true" t="shared" si="7" ref="AA16:AA44">IF(Y16=" "," ",AVERAGE(Y16:Z16))</f>
        <v> </v>
      </c>
      <c r="AB16" s="245"/>
      <c r="AC16" s="245"/>
      <c r="AD16" s="246" t="str">
        <f aca="true" t="shared" si="8" ref="AD16:AD25">IF(AB16=" "," ",AVERAGE(AB16:AC16))</f>
        <v> </v>
      </c>
      <c r="AE16" s="245"/>
      <c r="AF16" s="245"/>
      <c r="AG16" s="246" t="str">
        <f aca="true" t="shared" si="9" ref="AG16:AG25">IF(AE16=" "," ",AVERAGE(AE16:AF16))</f>
        <v> </v>
      </c>
      <c r="AH16" s="245"/>
      <c r="AI16" s="245"/>
      <c r="AJ16" s="246" t="str">
        <f aca="true" t="shared" si="10" ref="AJ16:AJ25">IF(AH16=" "," ",AVERAGE(AH16:AI16))</f>
        <v> </v>
      </c>
      <c r="AK16" s="245"/>
      <c r="AL16" s="245"/>
      <c r="AM16" s="247" t="str">
        <f aca="true" t="shared" si="11" ref="AM16:AM25">IF(AK16=" "," ",AVERAGE(AK16:AL16))</f>
        <v> </v>
      </c>
    </row>
    <row r="17" spans="1:39" s="45" customFormat="1" ht="18">
      <c r="A17" s="248"/>
      <c r="B17" s="249"/>
      <c r="C17" s="250"/>
      <c r="D17" s="251"/>
      <c r="E17" s="251"/>
      <c r="F17" s="252" t="str">
        <f t="shared" si="0"/>
        <v> </v>
      </c>
      <c r="G17" s="251"/>
      <c r="H17" s="251"/>
      <c r="I17" s="252" t="str">
        <f t="shared" si="1"/>
        <v> </v>
      </c>
      <c r="J17" s="251"/>
      <c r="K17" s="251"/>
      <c r="L17" s="252" t="str">
        <f t="shared" si="2"/>
        <v> </v>
      </c>
      <c r="M17" s="251"/>
      <c r="N17" s="251"/>
      <c r="O17" s="252" t="str">
        <f t="shared" si="3"/>
        <v> </v>
      </c>
      <c r="P17" s="251"/>
      <c r="Q17" s="251"/>
      <c r="R17" s="252" t="str">
        <f t="shared" si="4"/>
        <v> </v>
      </c>
      <c r="S17" s="251"/>
      <c r="T17" s="251"/>
      <c r="U17" s="252" t="str">
        <f t="shared" si="5"/>
        <v> </v>
      </c>
      <c r="V17" s="251"/>
      <c r="W17" s="251"/>
      <c r="X17" s="252" t="str">
        <f t="shared" si="6"/>
        <v> </v>
      </c>
      <c r="Y17" s="251"/>
      <c r="Z17" s="251"/>
      <c r="AA17" s="252" t="str">
        <f t="shared" si="7"/>
        <v> </v>
      </c>
      <c r="AB17" s="251"/>
      <c r="AC17" s="251"/>
      <c r="AD17" s="252" t="str">
        <f t="shared" si="8"/>
        <v> </v>
      </c>
      <c r="AE17" s="251"/>
      <c r="AF17" s="251"/>
      <c r="AG17" s="252" t="str">
        <f t="shared" si="9"/>
        <v> </v>
      </c>
      <c r="AH17" s="251"/>
      <c r="AI17" s="251"/>
      <c r="AJ17" s="252" t="str">
        <f t="shared" si="10"/>
        <v> </v>
      </c>
      <c r="AK17" s="251"/>
      <c r="AL17" s="251"/>
      <c r="AM17" s="253" t="str">
        <f t="shared" si="11"/>
        <v> </v>
      </c>
    </row>
    <row r="18" spans="1:39" s="45" customFormat="1" ht="18">
      <c r="A18" s="248"/>
      <c r="B18" s="249"/>
      <c r="C18" s="249"/>
      <c r="D18" s="251"/>
      <c r="E18" s="251"/>
      <c r="F18" s="252" t="str">
        <f t="shared" si="0"/>
        <v> </v>
      </c>
      <c r="G18" s="251"/>
      <c r="H18" s="251"/>
      <c r="I18" s="252" t="str">
        <f t="shared" si="1"/>
        <v> </v>
      </c>
      <c r="J18" s="251"/>
      <c r="K18" s="251"/>
      <c r="L18" s="252" t="str">
        <f t="shared" si="2"/>
        <v> </v>
      </c>
      <c r="M18" s="251"/>
      <c r="N18" s="251"/>
      <c r="O18" s="252" t="str">
        <f t="shared" si="3"/>
        <v> </v>
      </c>
      <c r="P18" s="251"/>
      <c r="Q18" s="251"/>
      <c r="R18" s="252" t="str">
        <f t="shared" si="4"/>
        <v> </v>
      </c>
      <c r="S18" s="251"/>
      <c r="T18" s="251"/>
      <c r="U18" s="252" t="str">
        <f t="shared" si="5"/>
        <v> </v>
      </c>
      <c r="V18" s="251"/>
      <c r="W18" s="251"/>
      <c r="X18" s="252" t="str">
        <f t="shared" si="6"/>
        <v> </v>
      </c>
      <c r="Y18" s="251"/>
      <c r="Z18" s="251"/>
      <c r="AA18" s="252" t="str">
        <f t="shared" si="7"/>
        <v> </v>
      </c>
      <c r="AB18" s="251"/>
      <c r="AC18" s="251"/>
      <c r="AD18" s="252" t="str">
        <f t="shared" si="8"/>
        <v> </v>
      </c>
      <c r="AE18" s="251"/>
      <c r="AF18" s="251"/>
      <c r="AG18" s="252" t="str">
        <f t="shared" si="9"/>
        <v> </v>
      </c>
      <c r="AH18" s="251"/>
      <c r="AI18" s="251"/>
      <c r="AJ18" s="252" t="str">
        <f t="shared" si="10"/>
        <v> </v>
      </c>
      <c r="AK18" s="251"/>
      <c r="AL18" s="251"/>
      <c r="AM18" s="253" t="str">
        <f t="shared" si="11"/>
        <v> </v>
      </c>
    </row>
    <row r="19" spans="1:39" s="45" customFormat="1" ht="18">
      <c r="A19" s="248"/>
      <c r="B19" s="254"/>
      <c r="C19" s="254"/>
      <c r="D19" s="255"/>
      <c r="E19" s="255"/>
      <c r="F19" s="256" t="str">
        <f t="shared" si="0"/>
        <v> </v>
      </c>
      <c r="G19" s="255"/>
      <c r="H19" s="255"/>
      <c r="I19" s="256" t="str">
        <f t="shared" si="1"/>
        <v> </v>
      </c>
      <c r="J19" s="255"/>
      <c r="K19" s="255"/>
      <c r="L19" s="256" t="str">
        <f t="shared" si="2"/>
        <v> </v>
      </c>
      <c r="M19" s="255"/>
      <c r="N19" s="255"/>
      <c r="O19" s="256" t="str">
        <f t="shared" si="3"/>
        <v> </v>
      </c>
      <c r="P19" s="255"/>
      <c r="Q19" s="255"/>
      <c r="R19" s="256" t="str">
        <f t="shared" si="4"/>
        <v> </v>
      </c>
      <c r="S19" s="255"/>
      <c r="T19" s="255"/>
      <c r="U19" s="256" t="str">
        <f t="shared" si="5"/>
        <v> </v>
      </c>
      <c r="V19" s="255"/>
      <c r="W19" s="255"/>
      <c r="X19" s="256" t="str">
        <f t="shared" si="6"/>
        <v> </v>
      </c>
      <c r="Y19" s="255"/>
      <c r="Z19" s="255"/>
      <c r="AA19" s="256" t="str">
        <f t="shared" si="7"/>
        <v> </v>
      </c>
      <c r="AB19" s="255"/>
      <c r="AC19" s="255"/>
      <c r="AD19" s="256" t="str">
        <f t="shared" si="8"/>
        <v> </v>
      </c>
      <c r="AE19" s="255"/>
      <c r="AF19" s="255"/>
      <c r="AG19" s="256" t="str">
        <f t="shared" si="9"/>
        <v> </v>
      </c>
      <c r="AH19" s="255"/>
      <c r="AI19" s="255"/>
      <c r="AJ19" s="256" t="str">
        <f t="shared" si="10"/>
        <v> </v>
      </c>
      <c r="AK19" s="255"/>
      <c r="AL19" s="255"/>
      <c r="AM19" s="257" t="str">
        <f t="shared" si="11"/>
        <v> </v>
      </c>
    </row>
    <row r="20" spans="1:39" s="45" customFormat="1" ht="18">
      <c r="A20" s="248"/>
      <c r="B20" s="249"/>
      <c r="C20" s="249"/>
      <c r="D20" s="251"/>
      <c r="E20" s="251"/>
      <c r="F20" s="252" t="str">
        <f t="shared" si="0"/>
        <v> </v>
      </c>
      <c r="G20" s="251"/>
      <c r="H20" s="251"/>
      <c r="I20" s="252" t="str">
        <f t="shared" si="1"/>
        <v> </v>
      </c>
      <c r="J20" s="251"/>
      <c r="K20" s="251"/>
      <c r="L20" s="252" t="str">
        <f t="shared" si="2"/>
        <v> </v>
      </c>
      <c r="M20" s="251"/>
      <c r="N20" s="251"/>
      <c r="O20" s="252" t="str">
        <f t="shared" si="3"/>
        <v> </v>
      </c>
      <c r="P20" s="251"/>
      <c r="Q20" s="251"/>
      <c r="R20" s="252" t="str">
        <f t="shared" si="4"/>
        <v> </v>
      </c>
      <c r="S20" s="251"/>
      <c r="T20" s="251"/>
      <c r="U20" s="252" t="str">
        <f t="shared" si="5"/>
        <v> </v>
      </c>
      <c r="V20" s="251"/>
      <c r="W20" s="251"/>
      <c r="X20" s="252" t="str">
        <f t="shared" si="6"/>
        <v> </v>
      </c>
      <c r="Y20" s="251"/>
      <c r="Z20" s="251"/>
      <c r="AA20" s="252" t="str">
        <f t="shared" si="7"/>
        <v> </v>
      </c>
      <c r="AB20" s="251"/>
      <c r="AC20" s="251"/>
      <c r="AD20" s="252" t="str">
        <f t="shared" si="8"/>
        <v> </v>
      </c>
      <c r="AE20" s="251"/>
      <c r="AF20" s="251"/>
      <c r="AG20" s="252" t="str">
        <f t="shared" si="9"/>
        <v> </v>
      </c>
      <c r="AH20" s="251"/>
      <c r="AI20" s="251"/>
      <c r="AJ20" s="252" t="str">
        <f t="shared" si="10"/>
        <v> </v>
      </c>
      <c r="AK20" s="251"/>
      <c r="AL20" s="251"/>
      <c r="AM20" s="253" t="str">
        <f t="shared" si="11"/>
        <v> </v>
      </c>
    </row>
    <row r="21" spans="1:39" s="45" customFormat="1" ht="18">
      <c r="A21" s="248"/>
      <c r="B21" s="249"/>
      <c r="C21" s="249"/>
      <c r="D21" s="251"/>
      <c r="E21" s="251"/>
      <c r="F21" s="252" t="str">
        <f t="shared" si="0"/>
        <v> </v>
      </c>
      <c r="G21" s="251"/>
      <c r="H21" s="251"/>
      <c r="I21" s="252" t="str">
        <f t="shared" si="1"/>
        <v> </v>
      </c>
      <c r="J21" s="251"/>
      <c r="K21" s="251"/>
      <c r="L21" s="252" t="str">
        <f t="shared" si="2"/>
        <v> </v>
      </c>
      <c r="M21" s="251"/>
      <c r="N21" s="251"/>
      <c r="O21" s="252" t="str">
        <f t="shared" si="3"/>
        <v> </v>
      </c>
      <c r="P21" s="251"/>
      <c r="Q21" s="251"/>
      <c r="R21" s="252" t="str">
        <f t="shared" si="4"/>
        <v> </v>
      </c>
      <c r="S21" s="251"/>
      <c r="T21" s="251"/>
      <c r="U21" s="252" t="str">
        <f t="shared" si="5"/>
        <v> </v>
      </c>
      <c r="V21" s="251"/>
      <c r="W21" s="251"/>
      <c r="X21" s="252" t="str">
        <f t="shared" si="6"/>
        <v> </v>
      </c>
      <c r="Y21" s="251"/>
      <c r="Z21" s="251"/>
      <c r="AA21" s="252" t="str">
        <f t="shared" si="7"/>
        <v> </v>
      </c>
      <c r="AB21" s="251"/>
      <c r="AC21" s="251"/>
      <c r="AD21" s="252" t="str">
        <f t="shared" si="8"/>
        <v> </v>
      </c>
      <c r="AE21" s="251"/>
      <c r="AF21" s="251"/>
      <c r="AG21" s="252" t="str">
        <f t="shared" si="9"/>
        <v> </v>
      </c>
      <c r="AH21" s="251"/>
      <c r="AI21" s="251"/>
      <c r="AJ21" s="252" t="str">
        <f t="shared" si="10"/>
        <v> </v>
      </c>
      <c r="AK21" s="251"/>
      <c r="AL21" s="251"/>
      <c r="AM21" s="253" t="str">
        <f t="shared" si="11"/>
        <v> </v>
      </c>
    </row>
    <row r="22" spans="1:39" s="45" customFormat="1" ht="18">
      <c r="A22" s="248"/>
      <c r="B22" s="249"/>
      <c r="C22" s="249"/>
      <c r="D22" s="251"/>
      <c r="E22" s="251"/>
      <c r="F22" s="252" t="str">
        <f t="shared" si="0"/>
        <v> </v>
      </c>
      <c r="G22" s="251"/>
      <c r="H22" s="251"/>
      <c r="I22" s="252" t="str">
        <f t="shared" si="1"/>
        <v> </v>
      </c>
      <c r="J22" s="251"/>
      <c r="K22" s="251"/>
      <c r="L22" s="252" t="str">
        <f t="shared" si="2"/>
        <v> </v>
      </c>
      <c r="M22" s="251"/>
      <c r="N22" s="251"/>
      <c r="O22" s="252" t="str">
        <f t="shared" si="3"/>
        <v> </v>
      </c>
      <c r="P22" s="251"/>
      <c r="Q22" s="251"/>
      <c r="R22" s="252" t="str">
        <f t="shared" si="4"/>
        <v> </v>
      </c>
      <c r="S22" s="251"/>
      <c r="T22" s="251"/>
      <c r="U22" s="252" t="str">
        <f t="shared" si="5"/>
        <v> </v>
      </c>
      <c r="V22" s="251"/>
      <c r="W22" s="251"/>
      <c r="X22" s="252" t="str">
        <f t="shared" si="6"/>
        <v> </v>
      </c>
      <c r="Y22" s="251"/>
      <c r="Z22" s="251"/>
      <c r="AA22" s="252" t="str">
        <f t="shared" si="7"/>
        <v> </v>
      </c>
      <c r="AB22" s="251"/>
      <c r="AC22" s="251"/>
      <c r="AD22" s="252" t="str">
        <f t="shared" si="8"/>
        <v> </v>
      </c>
      <c r="AE22" s="251"/>
      <c r="AF22" s="251"/>
      <c r="AG22" s="252" t="str">
        <f t="shared" si="9"/>
        <v> </v>
      </c>
      <c r="AH22" s="251"/>
      <c r="AI22" s="251"/>
      <c r="AJ22" s="252" t="str">
        <f t="shared" si="10"/>
        <v> </v>
      </c>
      <c r="AK22" s="251"/>
      <c r="AL22" s="251"/>
      <c r="AM22" s="253" t="str">
        <f t="shared" si="11"/>
        <v> </v>
      </c>
    </row>
    <row r="23" spans="1:39" ht="18">
      <c r="A23" s="248"/>
      <c r="B23" s="249"/>
      <c r="C23" s="249"/>
      <c r="D23" s="258"/>
      <c r="E23" s="258"/>
      <c r="F23" s="259" t="str">
        <f t="shared" si="0"/>
        <v> </v>
      </c>
      <c r="G23" s="258"/>
      <c r="H23" s="258"/>
      <c r="I23" s="259" t="str">
        <f t="shared" si="1"/>
        <v> </v>
      </c>
      <c r="J23" s="258"/>
      <c r="K23" s="258"/>
      <c r="L23" s="259" t="str">
        <f t="shared" si="2"/>
        <v> </v>
      </c>
      <c r="M23" s="258"/>
      <c r="N23" s="258"/>
      <c r="O23" s="259" t="str">
        <f t="shared" si="3"/>
        <v> </v>
      </c>
      <c r="P23" s="258"/>
      <c r="Q23" s="258"/>
      <c r="R23" s="259" t="str">
        <f t="shared" si="4"/>
        <v> </v>
      </c>
      <c r="S23" s="258"/>
      <c r="T23" s="258"/>
      <c r="U23" s="259" t="str">
        <f t="shared" si="5"/>
        <v> </v>
      </c>
      <c r="V23" s="258"/>
      <c r="W23" s="258"/>
      <c r="X23" s="259" t="str">
        <f t="shared" si="6"/>
        <v> </v>
      </c>
      <c r="Y23" s="258"/>
      <c r="Z23" s="258"/>
      <c r="AA23" s="259" t="str">
        <f t="shared" si="7"/>
        <v> </v>
      </c>
      <c r="AB23" s="258"/>
      <c r="AC23" s="258"/>
      <c r="AD23" s="259" t="str">
        <f t="shared" si="8"/>
        <v> </v>
      </c>
      <c r="AE23" s="258"/>
      <c r="AF23" s="258"/>
      <c r="AG23" s="259" t="str">
        <f t="shared" si="9"/>
        <v> </v>
      </c>
      <c r="AH23" s="258"/>
      <c r="AI23" s="258"/>
      <c r="AJ23" s="259" t="str">
        <f t="shared" si="10"/>
        <v> </v>
      </c>
      <c r="AK23" s="258"/>
      <c r="AL23" s="258"/>
      <c r="AM23" s="260" t="str">
        <f t="shared" si="11"/>
        <v> </v>
      </c>
    </row>
    <row r="24" spans="1:39" ht="18">
      <c r="A24" s="248"/>
      <c r="B24" s="249"/>
      <c r="C24" s="249"/>
      <c r="D24" s="258"/>
      <c r="E24" s="258"/>
      <c r="F24" s="259" t="str">
        <f t="shared" si="0"/>
        <v> </v>
      </c>
      <c r="G24" s="258"/>
      <c r="H24" s="258"/>
      <c r="I24" s="259" t="str">
        <f t="shared" si="1"/>
        <v> </v>
      </c>
      <c r="J24" s="258"/>
      <c r="K24" s="258"/>
      <c r="L24" s="259" t="str">
        <f t="shared" si="2"/>
        <v> </v>
      </c>
      <c r="M24" s="258"/>
      <c r="N24" s="258"/>
      <c r="O24" s="259" t="str">
        <f t="shared" si="3"/>
        <v> </v>
      </c>
      <c r="P24" s="258"/>
      <c r="Q24" s="258"/>
      <c r="R24" s="259" t="str">
        <f t="shared" si="4"/>
        <v> </v>
      </c>
      <c r="S24" s="258"/>
      <c r="T24" s="258"/>
      <c r="U24" s="259" t="str">
        <f t="shared" si="5"/>
        <v> </v>
      </c>
      <c r="V24" s="258"/>
      <c r="W24" s="258"/>
      <c r="X24" s="259" t="str">
        <f t="shared" si="6"/>
        <v> </v>
      </c>
      <c r="Y24" s="258"/>
      <c r="Z24" s="258"/>
      <c r="AA24" s="259" t="str">
        <f t="shared" si="7"/>
        <v> </v>
      </c>
      <c r="AB24" s="258"/>
      <c r="AC24" s="258"/>
      <c r="AD24" s="259" t="str">
        <f t="shared" si="8"/>
        <v> </v>
      </c>
      <c r="AE24" s="258"/>
      <c r="AF24" s="258"/>
      <c r="AG24" s="259" t="str">
        <f t="shared" si="9"/>
        <v> </v>
      </c>
      <c r="AH24" s="258"/>
      <c r="AI24" s="258"/>
      <c r="AJ24" s="259" t="str">
        <f t="shared" si="10"/>
        <v> </v>
      </c>
      <c r="AK24" s="258"/>
      <c r="AL24" s="258"/>
      <c r="AM24" s="260" t="str">
        <f t="shared" si="11"/>
        <v> </v>
      </c>
    </row>
    <row r="25" spans="1:39" s="45" customFormat="1" ht="18">
      <c r="A25" s="248"/>
      <c r="B25" s="249"/>
      <c r="C25" s="249"/>
      <c r="D25" s="251"/>
      <c r="E25" s="251"/>
      <c r="F25" s="252" t="str">
        <f t="shared" si="0"/>
        <v> </v>
      </c>
      <c r="G25" s="251"/>
      <c r="H25" s="251"/>
      <c r="I25" s="252" t="str">
        <f t="shared" si="1"/>
        <v> </v>
      </c>
      <c r="J25" s="251"/>
      <c r="K25" s="251"/>
      <c r="L25" s="252" t="str">
        <f t="shared" si="2"/>
        <v> </v>
      </c>
      <c r="M25" s="251"/>
      <c r="N25" s="251"/>
      <c r="O25" s="252" t="str">
        <f t="shared" si="3"/>
        <v> </v>
      </c>
      <c r="P25" s="251"/>
      <c r="Q25" s="251"/>
      <c r="R25" s="252" t="str">
        <f t="shared" si="4"/>
        <v> </v>
      </c>
      <c r="S25" s="251"/>
      <c r="T25" s="251"/>
      <c r="U25" s="252" t="str">
        <f t="shared" si="5"/>
        <v> </v>
      </c>
      <c r="V25" s="251"/>
      <c r="W25" s="251"/>
      <c r="X25" s="252" t="str">
        <f t="shared" si="6"/>
        <v> </v>
      </c>
      <c r="Y25" s="251"/>
      <c r="Z25" s="251"/>
      <c r="AA25" s="252" t="str">
        <f t="shared" si="7"/>
        <v> </v>
      </c>
      <c r="AB25" s="251"/>
      <c r="AC25" s="251"/>
      <c r="AD25" s="252" t="str">
        <f t="shared" si="8"/>
        <v> </v>
      </c>
      <c r="AE25" s="251"/>
      <c r="AF25" s="251"/>
      <c r="AG25" s="252" t="str">
        <f t="shared" si="9"/>
        <v> </v>
      </c>
      <c r="AH25" s="251"/>
      <c r="AI25" s="251"/>
      <c r="AJ25" s="252" t="str">
        <f t="shared" si="10"/>
        <v> </v>
      </c>
      <c r="AK25" s="251"/>
      <c r="AL25" s="251"/>
      <c r="AM25" s="253" t="str">
        <f t="shared" si="11"/>
        <v> </v>
      </c>
    </row>
    <row r="26" spans="1:39" s="45" customFormat="1" ht="18">
      <c r="A26" s="248"/>
      <c r="B26" s="249"/>
      <c r="C26" s="249"/>
      <c r="D26" s="251"/>
      <c r="E26" s="251"/>
      <c r="F26" s="252"/>
      <c r="G26" s="251"/>
      <c r="H26" s="251"/>
      <c r="I26" s="252"/>
      <c r="J26" s="251"/>
      <c r="K26" s="251"/>
      <c r="L26" s="252"/>
      <c r="M26" s="251"/>
      <c r="N26" s="251"/>
      <c r="O26" s="252"/>
      <c r="P26" s="251"/>
      <c r="Q26" s="251"/>
      <c r="R26" s="252"/>
      <c r="S26" s="251"/>
      <c r="T26" s="251"/>
      <c r="U26" s="252"/>
      <c r="V26" s="251"/>
      <c r="W26" s="251"/>
      <c r="X26" s="252"/>
      <c r="Y26" s="251"/>
      <c r="Z26" s="251"/>
      <c r="AA26" s="252"/>
      <c r="AB26" s="251"/>
      <c r="AC26" s="251"/>
      <c r="AD26" s="252"/>
      <c r="AE26" s="251"/>
      <c r="AF26" s="251"/>
      <c r="AG26" s="252"/>
      <c r="AH26" s="251"/>
      <c r="AI26" s="251"/>
      <c r="AJ26" s="252"/>
      <c r="AK26" s="251"/>
      <c r="AL26" s="251"/>
      <c r="AM26" s="253"/>
    </row>
    <row r="27" spans="1:39" ht="18">
      <c r="A27" s="248"/>
      <c r="B27" s="249"/>
      <c r="C27" s="249"/>
      <c r="D27" s="258"/>
      <c r="E27" s="258"/>
      <c r="F27" s="259" t="str">
        <f t="shared" si="0"/>
        <v> </v>
      </c>
      <c r="G27" s="258"/>
      <c r="H27" s="258"/>
      <c r="I27" s="259" t="str">
        <f t="shared" si="1"/>
        <v> </v>
      </c>
      <c r="J27" s="258"/>
      <c r="K27" s="258"/>
      <c r="L27" s="259" t="str">
        <f t="shared" si="2"/>
        <v> </v>
      </c>
      <c r="M27" s="258"/>
      <c r="N27" s="258"/>
      <c r="O27" s="259" t="str">
        <f t="shared" si="3"/>
        <v> </v>
      </c>
      <c r="P27" s="258"/>
      <c r="Q27" s="258"/>
      <c r="R27" s="259" t="str">
        <f t="shared" si="4"/>
        <v> </v>
      </c>
      <c r="S27" s="258"/>
      <c r="T27" s="258"/>
      <c r="U27" s="259" t="str">
        <f t="shared" si="5"/>
        <v> </v>
      </c>
      <c r="V27" s="258"/>
      <c r="W27" s="258"/>
      <c r="X27" s="259" t="str">
        <f t="shared" si="6"/>
        <v> </v>
      </c>
      <c r="Y27" s="258"/>
      <c r="Z27" s="258"/>
      <c r="AA27" s="259" t="str">
        <f t="shared" si="7"/>
        <v> </v>
      </c>
      <c r="AB27" s="258"/>
      <c r="AC27" s="258"/>
      <c r="AD27" s="259" t="str">
        <f aca="true" t="shared" si="12" ref="AD27:AD44">IF(AB27=" "," ",AVERAGE(AB27:AC27))</f>
        <v> </v>
      </c>
      <c r="AE27" s="258"/>
      <c r="AF27" s="258"/>
      <c r="AG27" s="259" t="str">
        <f aca="true" t="shared" si="13" ref="AG27:AG44">IF(AE27=" "," ",AVERAGE(AE27:AF27))</f>
        <v> </v>
      </c>
      <c r="AH27" s="258"/>
      <c r="AI27" s="258"/>
      <c r="AJ27" s="259" t="str">
        <f aca="true" t="shared" si="14" ref="AJ27:AJ44">IF(AH27=" "," ",AVERAGE(AH27:AI27))</f>
        <v> </v>
      </c>
      <c r="AK27" s="258"/>
      <c r="AL27" s="258"/>
      <c r="AM27" s="260" t="str">
        <f aca="true" t="shared" si="15" ref="AM27:AM44">IF(AK27=" "," ",AVERAGE(AK27:AL27))</f>
        <v> </v>
      </c>
    </row>
    <row r="28" spans="1:39" ht="18">
      <c r="A28" s="248"/>
      <c r="B28" s="249"/>
      <c r="C28" s="249"/>
      <c r="D28" s="251"/>
      <c r="E28" s="251"/>
      <c r="F28" s="252" t="str">
        <f t="shared" si="0"/>
        <v> </v>
      </c>
      <c r="G28" s="251"/>
      <c r="H28" s="251"/>
      <c r="I28" s="252" t="str">
        <f t="shared" si="1"/>
        <v> </v>
      </c>
      <c r="J28" s="251"/>
      <c r="K28" s="251"/>
      <c r="L28" s="252" t="str">
        <f t="shared" si="2"/>
        <v> </v>
      </c>
      <c r="M28" s="251"/>
      <c r="N28" s="251"/>
      <c r="O28" s="252" t="str">
        <f t="shared" si="3"/>
        <v> </v>
      </c>
      <c r="P28" s="251"/>
      <c r="Q28" s="251"/>
      <c r="R28" s="252" t="str">
        <f t="shared" si="4"/>
        <v> </v>
      </c>
      <c r="S28" s="251"/>
      <c r="T28" s="251"/>
      <c r="U28" s="252" t="str">
        <f t="shared" si="5"/>
        <v> </v>
      </c>
      <c r="V28" s="251"/>
      <c r="W28" s="251"/>
      <c r="X28" s="252" t="str">
        <f t="shared" si="6"/>
        <v> </v>
      </c>
      <c r="Y28" s="251"/>
      <c r="Z28" s="251"/>
      <c r="AA28" s="252" t="str">
        <f t="shared" si="7"/>
        <v> </v>
      </c>
      <c r="AB28" s="251"/>
      <c r="AC28" s="251"/>
      <c r="AD28" s="252" t="str">
        <f t="shared" si="12"/>
        <v> </v>
      </c>
      <c r="AE28" s="251"/>
      <c r="AF28" s="251"/>
      <c r="AG28" s="252" t="str">
        <f t="shared" si="13"/>
        <v> </v>
      </c>
      <c r="AH28" s="251"/>
      <c r="AI28" s="251"/>
      <c r="AJ28" s="252" t="str">
        <f t="shared" si="14"/>
        <v> </v>
      </c>
      <c r="AK28" s="251"/>
      <c r="AL28" s="251"/>
      <c r="AM28" s="253" t="str">
        <f t="shared" si="15"/>
        <v> </v>
      </c>
    </row>
    <row r="29" spans="1:39" ht="18">
      <c r="A29" s="248"/>
      <c r="B29" s="254"/>
      <c r="C29" s="254"/>
      <c r="D29" s="255"/>
      <c r="E29" s="255"/>
      <c r="F29" s="256" t="str">
        <f t="shared" si="0"/>
        <v> </v>
      </c>
      <c r="G29" s="255"/>
      <c r="H29" s="255"/>
      <c r="I29" s="256" t="str">
        <f t="shared" si="1"/>
        <v> </v>
      </c>
      <c r="J29" s="255"/>
      <c r="K29" s="255"/>
      <c r="L29" s="256" t="str">
        <f t="shared" si="2"/>
        <v> </v>
      </c>
      <c r="M29" s="255"/>
      <c r="N29" s="255"/>
      <c r="O29" s="256" t="str">
        <f t="shared" si="3"/>
        <v> </v>
      </c>
      <c r="P29" s="255"/>
      <c r="Q29" s="255"/>
      <c r="R29" s="256" t="str">
        <f t="shared" si="4"/>
        <v> </v>
      </c>
      <c r="S29" s="255"/>
      <c r="T29" s="255"/>
      <c r="U29" s="256" t="str">
        <f t="shared" si="5"/>
        <v> </v>
      </c>
      <c r="V29" s="255"/>
      <c r="W29" s="255"/>
      <c r="X29" s="256" t="str">
        <f t="shared" si="6"/>
        <v> </v>
      </c>
      <c r="Y29" s="255"/>
      <c r="Z29" s="255"/>
      <c r="AA29" s="256" t="str">
        <f t="shared" si="7"/>
        <v> </v>
      </c>
      <c r="AB29" s="255"/>
      <c r="AC29" s="255"/>
      <c r="AD29" s="256" t="str">
        <f t="shared" si="12"/>
        <v> </v>
      </c>
      <c r="AE29" s="255"/>
      <c r="AF29" s="255"/>
      <c r="AG29" s="256" t="str">
        <f t="shared" si="13"/>
        <v> </v>
      </c>
      <c r="AH29" s="255"/>
      <c r="AI29" s="255"/>
      <c r="AJ29" s="256" t="str">
        <f t="shared" si="14"/>
        <v> </v>
      </c>
      <c r="AK29" s="255"/>
      <c r="AL29" s="255"/>
      <c r="AM29" s="257" t="str">
        <f t="shared" si="15"/>
        <v> </v>
      </c>
    </row>
    <row r="30" spans="1:39" ht="18">
      <c r="A30" s="248"/>
      <c r="B30" s="249"/>
      <c r="C30" s="249"/>
      <c r="D30" s="258"/>
      <c r="E30" s="258"/>
      <c r="F30" s="259" t="str">
        <f t="shared" si="0"/>
        <v> </v>
      </c>
      <c r="G30" s="258"/>
      <c r="H30" s="258"/>
      <c r="I30" s="259" t="str">
        <f t="shared" si="1"/>
        <v> </v>
      </c>
      <c r="J30" s="258"/>
      <c r="K30" s="258"/>
      <c r="L30" s="259" t="str">
        <f t="shared" si="2"/>
        <v> </v>
      </c>
      <c r="M30" s="258"/>
      <c r="N30" s="258"/>
      <c r="O30" s="259" t="str">
        <f t="shared" si="3"/>
        <v> </v>
      </c>
      <c r="P30" s="258"/>
      <c r="Q30" s="258"/>
      <c r="R30" s="259" t="str">
        <f t="shared" si="4"/>
        <v> </v>
      </c>
      <c r="S30" s="258"/>
      <c r="T30" s="258"/>
      <c r="U30" s="259" t="str">
        <f t="shared" si="5"/>
        <v> </v>
      </c>
      <c r="V30" s="258"/>
      <c r="W30" s="258"/>
      <c r="X30" s="259" t="str">
        <f t="shared" si="6"/>
        <v> </v>
      </c>
      <c r="Y30" s="258"/>
      <c r="Z30" s="258"/>
      <c r="AA30" s="259" t="str">
        <f t="shared" si="7"/>
        <v> </v>
      </c>
      <c r="AB30" s="258"/>
      <c r="AC30" s="258"/>
      <c r="AD30" s="259" t="str">
        <f t="shared" si="12"/>
        <v> </v>
      </c>
      <c r="AE30" s="258"/>
      <c r="AF30" s="258"/>
      <c r="AG30" s="259" t="str">
        <f t="shared" si="13"/>
        <v> </v>
      </c>
      <c r="AH30" s="258"/>
      <c r="AI30" s="258"/>
      <c r="AJ30" s="259" t="str">
        <f t="shared" si="14"/>
        <v> </v>
      </c>
      <c r="AK30" s="258"/>
      <c r="AL30" s="258"/>
      <c r="AM30" s="260" t="str">
        <f t="shared" si="15"/>
        <v> </v>
      </c>
    </row>
    <row r="31" spans="1:39" ht="18">
      <c r="A31" s="248"/>
      <c r="B31" s="249"/>
      <c r="C31" s="249"/>
      <c r="D31" s="258"/>
      <c r="E31" s="258"/>
      <c r="F31" s="259" t="str">
        <f t="shared" si="0"/>
        <v> </v>
      </c>
      <c r="G31" s="258"/>
      <c r="H31" s="258"/>
      <c r="I31" s="259" t="str">
        <f t="shared" si="1"/>
        <v> </v>
      </c>
      <c r="J31" s="258"/>
      <c r="K31" s="258"/>
      <c r="L31" s="259" t="str">
        <f t="shared" si="2"/>
        <v> </v>
      </c>
      <c r="M31" s="258"/>
      <c r="N31" s="258"/>
      <c r="O31" s="259" t="str">
        <f t="shared" si="3"/>
        <v> </v>
      </c>
      <c r="P31" s="258"/>
      <c r="Q31" s="258"/>
      <c r="R31" s="259" t="str">
        <f t="shared" si="4"/>
        <v> </v>
      </c>
      <c r="S31" s="258"/>
      <c r="T31" s="258"/>
      <c r="U31" s="259" t="str">
        <f t="shared" si="5"/>
        <v> </v>
      </c>
      <c r="V31" s="258"/>
      <c r="W31" s="258"/>
      <c r="X31" s="259" t="str">
        <f t="shared" si="6"/>
        <v> </v>
      </c>
      <c r="Y31" s="258"/>
      <c r="Z31" s="258"/>
      <c r="AA31" s="259" t="str">
        <f t="shared" si="7"/>
        <v> </v>
      </c>
      <c r="AB31" s="258"/>
      <c r="AC31" s="258"/>
      <c r="AD31" s="259" t="str">
        <f t="shared" si="12"/>
        <v> </v>
      </c>
      <c r="AE31" s="258"/>
      <c r="AF31" s="258"/>
      <c r="AG31" s="259" t="str">
        <f t="shared" si="13"/>
        <v> </v>
      </c>
      <c r="AH31" s="258"/>
      <c r="AI31" s="258"/>
      <c r="AJ31" s="259" t="str">
        <f t="shared" si="14"/>
        <v> </v>
      </c>
      <c r="AK31" s="258"/>
      <c r="AL31" s="258"/>
      <c r="AM31" s="260" t="str">
        <f t="shared" si="15"/>
        <v> </v>
      </c>
    </row>
    <row r="32" spans="1:39" ht="18">
      <c r="A32" s="248"/>
      <c r="B32" s="249"/>
      <c r="C32" s="249"/>
      <c r="D32" s="258"/>
      <c r="E32" s="258"/>
      <c r="F32" s="259" t="str">
        <f t="shared" si="0"/>
        <v> </v>
      </c>
      <c r="G32" s="258"/>
      <c r="H32" s="258"/>
      <c r="I32" s="259" t="str">
        <f t="shared" si="1"/>
        <v> </v>
      </c>
      <c r="J32" s="258"/>
      <c r="K32" s="258"/>
      <c r="L32" s="259" t="str">
        <f t="shared" si="2"/>
        <v> </v>
      </c>
      <c r="M32" s="258"/>
      <c r="N32" s="258"/>
      <c r="O32" s="259" t="str">
        <f t="shared" si="3"/>
        <v> </v>
      </c>
      <c r="P32" s="258"/>
      <c r="Q32" s="258"/>
      <c r="R32" s="259" t="str">
        <f t="shared" si="4"/>
        <v> </v>
      </c>
      <c r="S32" s="258"/>
      <c r="T32" s="258"/>
      <c r="U32" s="259" t="str">
        <f t="shared" si="5"/>
        <v> </v>
      </c>
      <c r="V32" s="258"/>
      <c r="W32" s="258"/>
      <c r="X32" s="259" t="str">
        <f t="shared" si="6"/>
        <v> </v>
      </c>
      <c r="Y32" s="258"/>
      <c r="Z32" s="258"/>
      <c r="AA32" s="259" t="str">
        <f t="shared" si="7"/>
        <v> </v>
      </c>
      <c r="AB32" s="258"/>
      <c r="AC32" s="258"/>
      <c r="AD32" s="259" t="str">
        <f t="shared" si="12"/>
        <v> </v>
      </c>
      <c r="AE32" s="258"/>
      <c r="AF32" s="258"/>
      <c r="AG32" s="259" t="str">
        <f t="shared" si="13"/>
        <v> </v>
      </c>
      <c r="AH32" s="258"/>
      <c r="AI32" s="258"/>
      <c r="AJ32" s="259" t="str">
        <f t="shared" si="14"/>
        <v> </v>
      </c>
      <c r="AK32" s="258"/>
      <c r="AL32" s="258"/>
      <c r="AM32" s="260" t="str">
        <f t="shared" si="15"/>
        <v> </v>
      </c>
    </row>
    <row r="33" spans="1:39" ht="18">
      <c r="A33" s="248"/>
      <c r="B33" s="249"/>
      <c r="C33" s="249"/>
      <c r="D33" s="258"/>
      <c r="E33" s="258"/>
      <c r="F33" s="259" t="str">
        <f t="shared" si="0"/>
        <v> </v>
      </c>
      <c r="G33" s="258"/>
      <c r="H33" s="258"/>
      <c r="I33" s="259" t="str">
        <f t="shared" si="1"/>
        <v> </v>
      </c>
      <c r="J33" s="258"/>
      <c r="K33" s="258"/>
      <c r="L33" s="259" t="str">
        <f t="shared" si="2"/>
        <v> </v>
      </c>
      <c r="M33" s="258"/>
      <c r="N33" s="258"/>
      <c r="O33" s="259" t="str">
        <f t="shared" si="3"/>
        <v> </v>
      </c>
      <c r="P33" s="258"/>
      <c r="Q33" s="258"/>
      <c r="R33" s="259" t="str">
        <f t="shared" si="4"/>
        <v> </v>
      </c>
      <c r="S33" s="258"/>
      <c r="T33" s="258"/>
      <c r="U33" s="259" t="str">
        <f t="shared" si="5"/>
        <v> </v>
      </c>
      <c r="V33" s="258"/>
      <c r="W33" s="258"/>
      <c r="X33" s="259" t="str">
        <f t="shared" si="6"/>
        <v> </v>
      </c>
      <c r="Y33" s="258"/>
      <c r="Z33" s="258"/>
      <c r="AA33" s="259" t="str">
        <f t="shared" si="7"/>
        <v> </v>
      </c>
      <c r="AB33" s="258"/>
      <c r="AC33" s="258"/>
      <c r="AD33" s="259" t="str">
        <f t="shared" si="12"/>
        <v> </v>
      </c>
      <c r="AE33" s="258"/>
      <c r="AF33" s="258"/>
      <c r="AG33" s="259" t="str">
        <f t="shared" si="13"/>
        <v> </v>
      </c>
      <c r="AH33" s="258"/>
      <c r="AI33" s="258"/>
      <c r="AJ33" s="259" t="str">
        <f t="shared" si="14"/>
        <v> </v>
      </c>
      <c r="AK33" s="258"/>
      <c r="AL33" s="258"/>
      <c r="AM33" s="260" t="str">
        <f t="shared" si="15"/>
        <v> </v>
      </c>
    </row>
    <row r="34" spans="1:39" ht="18">
      <c r="A34" s="248"/>
      <c r="B34" s="249"/>
      <c r="C34" s="249"/>
      <c r="D34" s="258"/>
      <c r="E34" s="258"/>
      <c r="F34" s="259" t="str">
        <f t="shared" si="0"/>
        <v> </v>
      </c>
      <c r="G34" s="258"/>
      <c r="H34" s="258"/>
      <c r="I34" s="259" t="str">
        <f t="shared" si="1"/>
        <v> </v>
      </c>
      <c r="J34" s="258"/>
      <c r="K34" s="258"/>
      <c r="L34" s="259" t="str">
        <f t="shared" si="2"/>
        <v> </v>
      </c>
      <c r="M34" s="258"/>
      <c r="N34" s="258"/>
      <c r="O34" s="259" t="str">
        <f t="shared" si="3"/>
        <v> </v>
      </c>
      <c r="P34" s="258"/>
      <c r="Q34" s="258"/>
      <c r="R34" s="259" t="str">
        <f t="shared" si="4"/>
        <v> </v>
      </c>
      <c r="S34" s="258"/>
      <c r="T34" s="258"/>
      <c r="U34" s="259" t="str">
        <f t="shared" si="5"/>
        <v> </v>
      </c>
      <c r="V34" s="258"/>
      <c r="W34" s="258"/>
      <c r="X34" s="259" t="str">
        <f t="shared" si="6"/>
        <v> </v>
      </c>
      <c r="Y34" s="258"/>
      <c r="Z34" s="258"/>
      <c r="AA34" s="259" t="str">
        <f t="shared" si="7"/>
        <v> </v>
      </c>
      <c r="AB34" s="258"/>
      <c r="AC34" s="258"/>
      <c r="AD34" s="259" t="str">
        <f t="shared" si="12"/>
        <v> </v>
      </c>
      <c r="AE34" s="258"/>
      <c r="AF34" s="258"/>
      <c r="AG34" s="259" t="str">
        <f t="shared" si="13"/>
        <v> </v>
      </c>
      <c r="AH34" s="258"/>
      <c r="AI34" s="258"/>
      <c r="AJ34" s="259" t="str">
        <f t="shared" si="14"/>
        <v> </v>
      </c>
      <c r="AK34" s="258"/>
      <c r="AL34" s="258"/>
      <c r="AM34" s="260" t="str">
        <f t="shared" si="15"/>
        <v> </v>
      </c>
    </row>
    <row r="35" spans="1:39" ht="18">
      <c r="A35" s="248"/>
      <c r="B35" s="249"/>
      <c r="C35" s="249"/>
      <c r="D35" s="258"/>
      <c r="E35" s="258"/>
      <c r="F35" s="259" t="str">
        <f t="shared" si="0"/>
        <v> </v>
      </c>
      <c r="G35" s="258"/>
      <c r="H35" s="258"/>
      <c r="I35" s="259" t="str">
        <f t="shared" si="1"/>
        <v> </v>
      </c>
      <c r="J35" s="258"/>
      <c r="K35" s="258"/>
      <c r="L35" s="259" t="str">
        <f t="shared" si="2"/>
        <v> </v>
      </c>
      <c r="M35" s="258"/>
      <c r="N35" s="258"/>
      <c r="O35" s="259" t="str">
        <f t="shared" si="3"/>
        <v> </v>
      </c>
      <c r="P35" s="258"/>
      <c r="Q35" s="258"/>
      <c r="R35" s="259" t="str">
        <f t="shared" si="4"/>
        <v> </v>
      </c>
      <c r="S35" s="258"/>
      <c r="T35" s="258"/>
      <c r="U35" s="259" t="str">
        <f t="shared" si="5"/>
        <v> </v>
      </c>
      <c r="V35" s="258"/>
      <c r="W35" s="258"/>
      <c r="X35" s="259" t="str">
        <f t="shared" si="6"/>
        <v> </v>
      </c>
      <c r="Y35" s="258"/>
      <c r="Z35" s="258"/>
      <c r="AA35" s="259" t="str">
        <f t="shared" si="7"/>
        <v> </v>
      </c>
      <c r="AB35" s="258"/>
      <c r="AC35" s="258"/>
      <c r="AD35" s="259" t="str">
        <f t="shared" si="12"/>
        <v> </v>
      </c>
      <c r="AE35" s="258"/>
      <c r="AF35" s="258"/>
      <c r="AG35" s="259" t="str">
        <f t="shared" si="13"/>
        <v> </v>
      </c>
      <c r="AH35" s="258"/>
      <c r="AI35" s="258"/>
      <c r="AJ35" s="259" t="str">
        <f t="shared" si="14"/>
        <v> </v>
      </c>
      <c r="AK35" s="258"/>
      <c r="AL35" s="258"/>
      <c r="AM35" s="260" t="str">
        <f t="shared" si="15"/>
        <v> </v>
      </c>
    </row>
    <row r="36" spans="1:39" ht="18">
      <c r="A36" s="248"/>
      <c r="B36" s="249"/>
      <c r="C36" s="249"/>
      <c r="D36" s="258"/>
      <c r="E36" s="258"/>
      <c r="F36" s="259" t="str">
        <f t="shared" si="0"/>
        <v> </v>
      </c>
      <c r="G36" s="258"/>
      <c r="H36" s="258"/>
      <c r="I36" s="259" t="str">
        <f t="shared" si="1"/>
        <v> </v>
      </c>
      <c r="J36" s="258"/>
      <c r="K36" s="258"/>
      <c r="L36" s="259" t="str">
        <f t="shared" si="2"/>
        <v> </v>
      </c>
      <c r="M36" s="258"/>
      <c r="N36" s="258"/>
      <c r="O36" s="259" t="str">
        <f t="shared" si="3"/>
        <v> </v>
      </c>
      <c r="P36" s="258"/>
      <c r="Q36" s="258"/>
      <c r="R36" s="259" t="str">
        <f t="shared" si="4"/>
        <v> </v>
      </c>
      <c r="S36" s="258"/>
      <c r="T36" s="258"/>
      <c r="U36" s="259" t="str">
        <f t="shared" si="5"/>
        <v> </v>
      </c>
      <c r="V36" s="258"/>
      <c r="W36" s="258"/>
      <c r="X36" s="259" t="str">
        <f t="shared" si="6"/>
        <v> </v>
      </c>
      <c r="Y36" s="258"/>
      <c r="Z36" s="258"/>
      <c r="AA36" s="259" t="str">
        <f t="shared" si="7"/>
        <v> </v>
      </c>
      <c r="AB36" s="258"/>
      <c r="AC36" s="258"/>
      <c r="AD36" s="259" t="str">
        <f t="shared" si="12"/>
        <v> </v>
      </c>
      <c r="AE36" s="258"/>
      <c r="AF36" s="258"/>
      <c r="AG36" s="259" t="str">
        <f t="shared" si="13"/>
        <v> </v>
      </c>
      <c r="AH36" s="258"/>
      <c r="AI36" s="258"/>
      <c r="AJ36" s="259" t="str">
        <f t="shared" si="14"/>
        <v> </v>
      </c>
      <c r="AK36" s="258"/>
      <c r="AL36" s="258"/>
      <c r="AM36" s="260" t="str">
        <f t="shared" si="15"/>
        <v> </v>
      </c>
    </row>
    <row r="37" spans="1:39" ht="18">
      <c r="A37" s="248"/>
      <c r="B37" s="249"/>
      <c r="C37" s="249"/>
      <c r="D37" s="258"/>
      <c r="E37" s="258"/>
      <c r="F37" s="259" t="str">
        <f t="shared" si="0"/>
        <v> </v>
      </c>
      <c r="G37" s="258"/>
      <c r="H37" s="258"/>
      <c r="I37" s="259" t="str">
        <f t="shared" si="1"/>
        <v> </v>
      </c>
      <c r="J37" s="258"/>
      <c r="K37" s="258"/>
      <c r="L37" s="259" t="str">
        <f t="shared" si="2"/>
        <v> </v>
      </c>
      <c r="M37" s="258"/>
      <c r="N37" s="258"/>
      <c r="O37" s="259" t="str">
        <f t="shared" si="3"/>
        <v> </v>
      </c>
      <c r="P37" s="258"/>
      <c r="Q37" s="258"/>
      <c r="R37" s="259" t="str">
        <f t="shared" si="4"/>
        <v> </v>
      </c>
      <c r="S37" s="258"/>
      <c r="T37" s="258"/>
      <c r="U37" s="259" t="str">
        <f t="shared" si="5"/>
        <v> </v>
      </c>
      <c r="V37" s="258"/>
      <c r="W37" s="258"/>
      <c r="X37" s="259" t="str">
        <f t="shared" si="6"/>
        <v> </v>
      </c>
      <c r="Y37" s="258"/>
      <c r="Z37" s="258"/>
      <c r="AA37" s="259" t="str">
        <f t="shared" si="7"/>
        <v> </v>
      </c>
      <c r="AB37" s="258"/>
      <c r="AC37" s="258"/>
      <c r="AD37" s="259" t="str">
        <f t="shared" si="12"/>
        <v> </v>
      </c>
      <c r="AE37" s="258"/>
      <c r="AF37" s="258"/>
      <c r="AG37" s="259" t="str">
        <f t="shared" si="13"/>
        <v> </v>
      </c>
      <c r="AH37" s="258"/>
      <c r="AI37" s="258"/>
      <c r="AJ37" s="259" t="str">
        <f t="shared" si="14"/>
        <v> </v>
      </c>
      <c r="AK37" s="258"/>
      <c r="AL37" s="258"/>
      <c r="AM37" s="260" t="str">
        <f t="shared" si="15"/>
        <v> </v>
      </c>
    </row>
    <row r="38" spans="1:39" ht="18">
      <c r="A38" s="248"/>
      <c r="B38" s="249"/>
      <c r="C38" s="249"/>
      <c r="D38" s="258"/>
      <c r="E38" s="258"/>
      <c r="F38" s="259" t="str">
        <f t="shared" si="0"/>
        <v> </v>
      </c>
      <c r="G38" s="258"/>
      <c r="H38" s="258"/>
      <c r="I38" s="259" t="str">
        <f t="shared" si="1"/>
        <v> </v>
      </c>
      <c r="J38" s="258"/>
      <c r="K38" s="258"/>
      <c r="L38" s="259" t="str">
        <f t="shared" si="2"/>
        <v> </v>
      </c>
      <c r="M38" s="258"/>
      <c r="N38" s="258"/>
      <c r="O38" s="259" t="str">
        <f t="shared" si="3"/>
        <v> </v>
      </c>
      <c r="P38" s="258"/>
      <c r="Q38" s="258"/>
      <c r="R38" s="259" t="str">
        <f t="shared" si="4"/>
        <v> </v>
      </c>
      <c r="S38" s="258"/>
      <c r="T38" s="258"/>
      <c r="U38" s="259" t="str">
        <f t="shared" si="5"/>
        <v> </v>
      </c>
      <c r="V38" s="258"/>
      <c r="W38" s="258"/>
      <c r="X38" s="259" t="str">
        <f t="shared" si="6"/>
        <v> </v>
      </c>
      <c r="Y38" s="258"/>
      <c r="Z38" s="258"/>
      <c r="AA38" s="259" t="str">
        <f t="shared" si="7"/>
        <v> </v>
      </c>
      <c r="AB38" s="258"/>
      <c r="AC38" s="258"/>
      <c r="AD38" s="259" t="str">
        <f t="shared" si="12"/>
        <v> </v>
      </c>
      <c r="AE38" s="258"/>
      <c r="AF38" s="258"/>
      <c r="AG38" s="259" t="str">
        <f t="shared" si="13"/>
        <v> </v>
      </c>
      <c r="AH38" s="258"/>
      <c r="AI38" s="258"/>
      <c r="AJ38" s="259" t="str">
        <f t="shared" si="14"/>
        <v> </v>
      </c>
      <c r="AK38" s="258"/>
      <c r="AL38" s="258"/>
      <c r="AM38" s="260" t="str">
        <f t="shared" si="15"/>
        <v> </v>
      </c>
    </row>
    <row r="39" spans="1:39" ht="18">
      <c r="A39" s="248"/>
      <c r="B39" s="249"/>
      <c r="C39" s="249"/>
      <c r="D39" s="258"/>
      <c r="E39" s="258"/>
      <c r="F39" s="259" t="str">
        <f t="shared" si="0"/>
        <v> </v>
      </c>
      <c r="G39" s="258"/>
      <c r="H39" s="258"/>
      <c r="I39" s="259" t="str">
        <f t="shared" si="1"/>
        <v> </v>
      </c>
      <c r="J39" s="258"/>
      <c r="K39" s="258"/>
      <c r="L39" s="259" t="str">
        <f t="shared" si="2"/>
        <v> </v>
      </c>
      <c r="M39" s="258"/>
      <c r="N39" s="258"/>
      <c r="O39" s="259" t="str">
        <f t="shared" si="3"/>
        <v> </v>
      </c>
      <c r="P39" s="258"/>
      <c r="Q39" s="258"/>
      <c r="R39" s="259" t="str">
        <f t="shared" si="4"/>
        <v> </v>
      </c>
      <c r="S39" s="258"/>
      <c r="T39" s="258"/>
      <c r="U39" s="259" t="str">
        <f t="shared" si="5"/>
        <v> </v>
      </c>
      <c r="V39" s="258"/>
      <c r="W39" s="258"/>
      <c r="X39" s="259" t="str">
        <f t="shared" si="6"/>
        <v> </v>
      </c>
      <c r="Y39" s="258"/>
      <c r="Z39" s="258"/>
      <c r="AA39" s="259" t="str">
        <f t="shared" si="7"/>
        <v> </v>
      </c>
      <c r="AB39" s="258"/>
      <c r="AC39" s="258"/>
      <c r="AD39" s="259" t="str">
        <f t="shared" si="12"/>
        <v> </v>
      </c>
      <c r="AE39" s="258"/>
      <c r="AF39" s="258"/>
      <c r="AG39" s="259" t="str">
        <f t="shared" si="13"/>
        <v> </v>
      </c>
      <c r="AH39" s="258"/>
      <c r="AI39" s="258"/>
      <c r="AJ39" s="259" t="str">
        <f t="shared" si="14"/>
        <v> </v>
      </c>
      <c r="AK39" s="258"/>
      <c r="AL39" s="258"/>
      <c r="AM39" s="260" t="str">
        <f t="shared" si="15"/>
        <v> </v>
      </c>
    </row>
    <row r="40" spans="1:39" ht="18">
      <c r="A40" s="248"/>
      <c r="B40" s="249"/>
      <c r="C40" s="249"/>
      <c r="D40" s="258"/>
      <c r="E40" s="258"/>
      <c r="F40" s="259" t="str">
        <f t="shared" si="0"/>
        <v> </v>
      </c>
      <c r="G40" s="258"/>
      <c r="H40" s="258"/>
      <c r="I40" s="259" t="str">
        <f t="shared" si="1"/>
        <v> </v>
      </c>
      <c r="J40" s="258"/>
      <c r="K40" s="258"/>
      <c r="L40" s="259" t="str">
        <f t="shared" si="2"/>
        <v> </v>
      </c>
      <c r="M40" s="258"/>
      <c r="N40" s="258"/>
      <c r="O40" s="259" t="str">
        <f t="shared" si="3"/>
        <v> </v>
      </c>
      <c r="P40" s="258"/>
      <c r="Q40" s="258"/>
      <c r="R40" s="259" t="str">
        <f t="shared" si="4"/>
        <v> </v>
      </c>
      <c r="S40" s="258"/>
      <c r="T40" s="258"/>
      <c r="U40" s="259" t="str">
        <f t="shared" si="5"/>
        <v> </v>
      </c>
      <c r="V40" s="258"/>
      <c r="W40" s="258"/>
      <c r="X40" s="259" t="str">
        <f t="shared" si="6"/>
        <v> </v>
      </c>
      <c r="Y40" s="258"/>
      <c r="Z40" s="258"/>
      <c r="AA40" s="259" t="str">
        <f t="shared" si="7"/>
        <v> </v>
      </c>
      <c r="AB40" s="258"/>
      <c r="AC40" s="258"/>
      <c r="AD40" s="259" t="str">
        <f t="shared" si="12"/>
        <v> </v>
      </c>
      <c r="AE40" s="258"/>
      <c r="AF40" s="258"/>
      <c r="AG40" s="259" t="str">
        <f t="shared" si="13"/>
        <v> </v>
      </c>
      <c r="AH40" s="258"/>
      <c r="AI40" s="258"/>
      <c r="AJ40" s="259" t="str">
        <f t="shared" si="14"/>
        <v> </v>
      </c>
      <c r="AK40" s="258"/>
      <c r="AL40" s="258"/>
      <c r="AM40" s="260" t="str">
        <f t="shared" si="15"/>
        <v> </v>
      </c>
    </row>
    <row r="41" spans="1:39" ht="18">
      <c r="A41" s="248"/>
      <c r="B41" s="249"/>
      <c r="C41" s="249"/>
      <c r="D41" s="258"/>
      <c r="E41" s="258"/>
      <c r="F41" s="259" t="str">
        <f t="shared" si="0"/>
        <v> </v>
      </c>
      <c r="G41" s="258"/>
      <c r="H41" s="258"/>
      <c r="I41" s="259" t="str">
        <f t="shared" si="1"/>
        <v> </v>
      </c>
      <c r="J41" s="258"/>
      <c r="K41" s="258"/>
      <c r="L41" s="259" t="str">
        <f t="shared" si="2"/>
        <v> </v>
      </c>
      <c r="M41" s="258"/>
      <c r="N41" s="258"/>
      <c r="O41" s="259" t="str">
        <f t="shared" si="3"/>
        <v> </v>
      </c>
      <c r="P41" s="258"/>
      <c r="Q41" s="258"/>
      <c r="R41" s="259" t="str">
        <f t="shared" si="4"/>
        <v> </v>
      </c>
      <c r="S41" s="258"/>
      <c r="T41" s="258"/>
      <c r="U41" s="259" t="str">
        <f t="shared" si="5"/>
        <v> </v>
      </c>
      <c r="V41" s="258"/>
      <c r="W41" s="258"/>
      <c r="X41" s="259" t="str">
        <f t="shared" si="6"/>
        <v> </v>
      </c>
      <c r="Y41" s="258"/>
      <c r="Z41" s="258"/>
      <c r="AA41" s="259" t="str">
        <f t="shared" si="7"/>
        <v> </v>
      </c>
      <c r="AB41" s="258"/>
      <c r="AC41" s="258"/>
      <c r="AD41" s="259" t="str">
        <f t="shared" si="12"/>
        <v> </v>
      </c>
      <c r="AE41" s="258"/>
      <c r="AF41" s="258"/>
      <c r="AG41" s="259" t="str">
        <f t="shared" si="13"/>
        <v> </v>
      </c>
      <c r="AH41" s="258"/>
      <c r="AI41" s="258"/>
      <c r="AJ41" s="259" t="str">
        <f t="shared" si="14"/>
        <v> </v>
      </c>
      <c r="AK41" s="258"/>
      <c r="AL41" s="258"/>
      <c r="AM41" s="260" t="str">
        <f t="shared" si="15"/>
        <v> </v>
      </c>
    </row>
    <row r="42" spans="1:39" ht="18">
      <c r="A42" s="248"/>
      <c r="B42" s="249"/>
      <c r="C42" s="249"/>
      <c r="D42" s="258"/>
      <c r="E42" s="258"/>
      <c r="F42" s="259" t="str">
        <f t="shared" si="0"/>
        <v> </v>
      </c>
      <c r="G42" s="258"/>
      <c r="H42" s="258"/>
      <c r="I42" s="259" t="str">
        <f t="shared" si="1"/>
        <v> </v>
      </c>
      <c r="J42" s="258"/>
      <c r="K42" s="258"/>
      <c r="L42" s="259" t="str">
        <f t="shared" si="2"/>
        <v> </v>
      </c>
      <c r="M42" s="258"/>
      <c r="N42" s="258"/>
      <c r="O42" s="259" t="str">
        <f t="shared" si="3"/>
        <v> </v>
      </c>
      <c r="P42" s="258"/>
      <c r="Q42" s="258"/>
      <c r="R42" s="259" t="str">
        <f t="shared" si="4"/>
        <v> </v>
      </c>
      <c r="S42" s="258"/>
      <c r="T42" s="258"/>
      <c r="U42" s="259" t="str">
        <f t="shared" si="5"/>
        <v> </v>
      </c>
      <c r="V42" s="258"/>
      <c r="W42" s="258"/>
      <c r="X42" s="259" t="str">
        <f t="shared" si="6"/>
        <v> </v>
      </c>
      <c r="Y42" s="258"/>
      <c r="Z42" s="258"/>
      <c r="AA42" s="259" t="str">
        <f t="shared" si="7"/>
        <v> </v>
      </c>
      <c r="AB42" s="258"/>
      <c r="AC42" s="258"/>
      <c r="AD42" s="259" t="str">
        <f t="shared" si="12"/>
        <v> </v>
      </c>
      <c r="AE42" s="258"/>
      <c r="AF42" s="258"/>
      <c r="AG42" s="259" t="str">
        <f t="shared" si="13"/>
        <v> </v>
      </c>
      <c r="AH42" s="258"/>
      <c r="AI42" s="258"/>
      <c r="AJ42" s="259" t="str">
        <f t="shared" si="14"/>
        <v> </v>
      </c>
      <c r="AK42" s="258"/>
      <c r="AL42" s="258"/>
      <c r="AM42" s="260" t="str">
        <f t="shared" si="15"/>
        <v> </v>
      </c>
    </row>
    <row r="43" spans="1:39" ht="18">
      <c r="A43" s="248" t="s">
        <v>6</v>
      </c>
      <c r="B43" s="249"/>
      <c r="C43" s="249"/>
      <c r="D43" s="258"/>
      <c r="E43" s="258"/>
      <c r="F43" s="259" t="str">
        <f t="shared" si="0"/>
        <v> </v>
      </c>
      <c r="G43" s="258"/>
      <c r="H43" s="258"/>
      <c r="I43" s="259" t="str">
        <f t="shared" si="1"/>
        <v> </v>
      </c>
      <c r="J43" s="258"/>
      <c r="K43" s="258"/>
      <c r="L43" s="259" t="str">
        <f t="shared" si="2"/>
        <v> </v>
      </c>
      <c r="M43" s="258"/>
      <c r="N43" s="258"/>
      <c r="O43" s="259" t="str">
        <f t="shared" si="3"/>
        <v> </v>
      </c>
      <c r="P43" s="258"/>
      <c r="Q43" s="258"/>
      <c r="R43" s="259" t="str">
        <f t="shared" si="4"/>
        <v> </v>
      </c>
      <c r="S43" s="258"/>
      <c r="T43" s="258"/>
      <c r="U43" s="259" t="str">
        <f t="shared" si="5"/>
        <v> </v>
      </c>
      <c r="V43" s="258"/>
      <c r="W43" s="258"/>
      <c r="X43" s="259" t="str">
        <f t="shared" si="6"/>
        <v> </v>
      </c>
      <c r="Y43" s="258"/>
      <c r="Z43" s="258"/>
      <c r="AA43" s="259" t="str">
        <f t="shared" si="7"/>
        <v> </v>
      </c>
      <c r="AB43" s="258"/>
      <c r="AC43" s="258"/>
      <c r="AD43" s="259" t="str">
        <f t="shared" si="12"/>
        <v> </v>
      </c>
      <c r="AE43" s="258"/>
      <c r="AF43" s="258"/>
      <c r="AG43" s="259" t="str">
        <f t="shared" si="13"/>
        <v> </v>
      </c>
      <c r="AH43" s="258"/>
      <c r="AI43" s="258"/>
      <c r="AJ43" s="259" t="str">
        <f t="shared" si="14"/>
        <v> </v>
      </c>
      <c r="AK43" s="258"/>
      <c r="AL43" s="258"/>
      <c r="AM43" s="260" t="str">
        <f t="shared" si="15"/>
        <v> </v>
      </c>
    </row>
    <row r="44" spans="1:39" ht="33.75" customHeight="1" thickBot="1">
      <c r="A44" s="431" t="s">
        <v>58</v>
      </c>
      <c r="B44" s="432"/>
      <c r="C44" s="432"/>
      <c r="D44" s="261" t="str">
        <f>IF(COUNT(D17:D42)=0," ",AVERAGE(D17:D42))</f>
        <v> </v>
      </c>
      <c r="E44" s="261" t="str">
        <f>IF(COUNT(E17:E42)=0," ",AVERAGE(E17:E42))</f>
        <v> </v>
      </c>
      <c r="F44" s="262" t="str">
        <f t="shared" si="0"/>
        <v> </v>
      </c>
      <c r="G44" s="261" t="str">
        <f>IF(COUNT(G17:G42)=0," ",AVERAGE(G17:G42))</f>
        <v> </v>
      </c>
      <c r="H44" s="261" t="str">
        <f>IF(COUNT(H17:H42)=0," ",AVERAGE(H17:H42))</f>
        <v> </v>
      </c>
      <c r="I44" s="262" t="str">
        <f t="shared" si="1"/>
        <v> </v>
      </c>
      <c r="J44" s="261" t="str">
        <f>IF(COUNT(J17:J42)=0," ",AVERAGE(J17:J42))</f>
        <v> </v>
      </c>
      <c r="K44" s="261" t="str">
        <f>IF(COUNT(K17:K42)=0," ",AVERAGE(K17:K42))</f>
        <v> </v>
      </c>
      <c r="L44" s="262" t="str">
        <f t="shared" si="2"/>
        <v> </v>
      </c>
      <c r="M44" s="261" t="str">
        <f>IF(COUNT(M17:M42)=0," ",AVERAGE(M17:M42))</f>
        <v> </v>
      </c>
      <c r="N44" s="261" t="str">
        <f>IF(COUNT(N17:N42)=0," ",AVERAGE(N17:N42))</f>
        <v> </v>
      </c>
      <c r="O44" s="262" t="str">
        <f t="shared" si="3"/>
        <v> </v>
      </c>
      <c r="P44" s="261" t="str">
        <f>IF(COUNT(P17:P42)=0," ",AVERAGE(P17:P42))</f>
        <v> </v>
      </c>
      <c r="Q44" s="261" t="str">
        <f>IF(COUNT(Q17:Q42)=0," ",AVERAGE(Q17:Q42))</f>
        <v> </v>
      </c>
      <c r="R44" s="262" t="str">
        <f t="shared" si="4"/>
        <v> </v>
      </c>
      <c r="S44" s="261" t="str">
        <f>IF(COUNT(S17:S42)=0," ",AVERAGE(S17:S42))</f>
        <v> </v>
      </c>
      <c r="T44" s="261" t="str">
        <f>IF(COUNT(T17:T42)=0," ",AVERAGE(T17:T42))</f>
        <v> </v>
      </c>
      <c r="U44" s="262" t="str">
        <f t="shared" si="5"/>
        <v> </v>
      </c>
      <c r="V44" s="261" t="str">
        <f>IF(COUNT(V17:V42)=0," ",AVERAGE(V17:V42))</f>
        <v> </v>
      </c>
      <c r="W44" s="261" t="str">
        <f>IF(COUNT(W17:W42)=0," ",AVERAGE(W17:W42))</f>
        <v> </v>
      </c>
      <c r="X44" s="262" t="str">
        <f t="shared" si="6"/>
        <v> </v>
      </c>
      <c r="Y44" s="261" t="str">
        <f>IF(COUNT(Y17:Y42)=0," ",AVERAGE(Y17:Y42))</f>
        <v> </v>
      </c>
      <c r="Z44" s="261" t="str">
        <f>IF(COUNT(Z17:Z42)=0," ",AVERAGE(Z17:Z42))</f>
        <v> </v>
      </c>
      <c r="AA44" s="262" t="str">
        <f t="shared" si="7"/>
        <v> </v>
      </c>
      <c r="AB44" s="261" t="str">
        <f>IF(COUNT(AB17:AB42)=0," ",AVERAGE(AB17:AB42))</f>
        <v> </v>
      </c>
      <c r="AC44" s="261" t="str">
        <f>IF(COUNT(AC17:AC42)=0," ",AVERAGE(AC17:AC42))</f>
        <v> </v>
      </c>
      <c r="AD44" s="262" t="str">
        <f t="shared" si="12"/>
        <v> </v>
      </c>
      <c r="AE44" s="261" t="str">
        <f>IF(COUNT(AE17:AE42)=0," ",AVERAGE(AE17:AE42))</f>
        <v> </v>
      </c>
      <c r="AF44" s="261" t="str">
        <f>IF(COUNT(AF17:AF42)=0," ",AVERAGE(AF17:AF42))</f>
        <v> </v>
      </c>
      <c r="AG44" s="262" t="str">
        <f t="shared" si="13"/>
        <v> </v>
      </c>
      <c r="AH44" s="261" t="str">
        <f>IF(COUNT(AH17:AH42)=0," ",AVERAGE(AH17:AH42))</f>
        <v> </v>
      </c>
      <c r="AI44" s="261" t="str">
        <f>IF(COUNT(AI17:AI42)=0," ",AVERAGE(AI17:AI42))</f>
        <v> </v>
      </c>
      <c r="AJ44" s="262" t="str">
        <f t="shared" si="14"/>
        <v> </v>
      </c>
      <c r="AK44" s="261" t="str">
        <f>IF(COUNT(AK17:AK42)=0," ",AVERAGE(AK17:AK42))</f>
        <v> </v>
      </c>
      <c r="AL44" s="261" t="str">
        <f>IF(COUNT(AL17:AL42)=0," ",AVERAGE(AL17:AL42))</f>
        <v> </v>
      </c>
      <c r="AM44" s="263" t="str">
        <f t="shared" si="15"/>
        <v> </v>
      </c>
    </row>
    <row r="45" spans="1:29" ht="14.25">
      <c r="A45" s="433" t="s">
        <v>191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5"/>
      <c r="AB45" s="2"/>
      <c r="AC45" s="2"/>
    </row>
    <row r="46" spans="1:30" ht="14.25">
      <c r="A46" s="436"/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8"/>
      <c r="AB46" s="2"/>
      <c r="AC46" s="2"/>
      <c r="AD46" s="2"/>
    </row>
    <row r="47" spans="1:27" ht="14.25">
      <c r="A47" s="436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8"/>
    </row>
    <row r="48" spans="1:27" ht="14.25">
      <c r="A48" s="436"/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8"/>
    </row>
    <row r="49" spans="1:27" ht="14.25">
      <c r="A49" s="436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8"/>
    </row>
    <row r="50" spans="1:27" ht="15" thickBot="1">
      <c r="A50" s="439"/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1"/>
    </row>
    <row r="51" spans="1:29" ht="15.75" customHeight="1">
      <c r="A51" s="442" t="s">
        <v>4</v>
      </c>
      <c r="B51" s="442"/>
      <c r="C51" s="442" t="s">
        <v>3</v>
      </c>
      <c r="D51" s="442"/>
      <c r="E51" s="26" t="s">
        <v>2</v>
      </c>
      <c r="F51" s="20"/>
      <c r="G51" s="25"/>
      <c r="H51" s="25"/>
      <c r="I51" s="25"/>
      <c r="J51" s="25"/>
      <c r="K51" s="25"/>
      <c r="L51" s="25"/>
      <c r="M51" s="25"/>
      <c r="N51" s="24"/>
      <c r="O51" s="23"/>
      <c r="P51" s="22" t="s">
        <v>1</v>
      </c>
      <c r="Q51" s="22"/>
      <c r="R51" s="20"/>
      <c r="S51" s="20"/>
      <c r="T51" s="21"/>
      <c r="U51" s="17"/>
      <c r="V51" s="17"/>
      <c r="W51" s="20"/>
      <c r="X51" s="20"/>
      <c r="Y51" s="20"/>
      <c r="Z51" s="20"/>
      <c r="AA51" s="19"/>
      <c r="AB51" s="2"/>
      <c r="AC51" s="2"/>
    </row>
    <row r="52" spans="1:29" ht="15.75" customHeight="1">
      <c r="A52" s="443"/>
      <c r="B52" s="443"/>
      <c r="C52" s="443"/>
      <c r="D52" s="443"/>
      <c r="E52" s="16"/>
      <c r="F52" s="11"/>
      <c r="G52" s="15"/>
      <c r="H52" s="15"/>
      <c r="I52" s="15"/>
      <c r="J52" s="15"/>
      <c r="K52" s="15"/>
      <c r="L52" s="15"/>
      <c r="M52" s="15"/>
      <c r="N52" s="14"/>
      <c r="O52" s="13"/>
      <c r="P52" s="18"/>
      <c r="Q52" s="18"/>
      <c r="R52" s="11"/>
      <c r="S52" s="11"/>
      <c r="T52" s="12"/>
      <c r="U52" s="17"/>
      <c r="V52" s="17"/>
      <c r="W52" s="11"/>
      <c r="X52" s="11"/>
      <c r="Y52" s="11"/>
      <c r="Z52" s="11"/>
      <c r="AA52" s="10"/>
      <c r="AB52" s="2"/>
      <c r="AC52" s="2"/>
    </row>
    <row r="53" spans="1:29" ht="15.75" customHeight="1">
      <c r="A53" s="443"/>
      <c r="B53" s="443"/>
      <c r="C53" s="443"/>
      <c r="D53" s="443"/>
      <c r="E53" s="16"/>
      <c r="F53" s="11"/>
      <c r="G53" s="15"/>
      <c r="H53" s="15"/>
      <c r="I53" s="15"/>
      <c r="J53" s="15"/>
      <c r="K53" s="15"/>
      <c r="L53" s="15"/>
      <c r="M53" s="15"/>
      <c r="N53" s="14"/>
      <c r="O53" s="13"/>
      <c r="P53" s="18"/>
      <c r="Q53" s="18"/>
      <c r="R53" s="11"/>
      <c r="S53" s="11"/>
      <c r="T53" s="12"/>
      <c r="U53" s="17"/>
      <c r="V53" s="17"/>
      <c r="W53" s="11"/>
      <c r="X53" s="11"/>
      <c r="Y53" s="11"/>
      <c r="Z53" s="11"/>
      <c r="AA53" s="10"/>
      <c r="AB53" s="2"/>
      <c r="AC53" s="2"/>
    </row>
    <row r="54" spans="1:29" ht="15.75" customHeight="1">
      <c r="A54" s="443"/>
      <c r="B54" s="443"/>
      <c r="C54" s="443"/>
      <c r="D54" s="443"/>
      <c r="E54" s="16" t="s">
        <v>0</v>
      </c>
      <c r="F54" s="11"/>
      <c r="G54" s="15"/>
      <c r="H54" s="15"/>
      <c r="I54" s="15"/>
      <c r="J54" s="15"/>
      <c r="K54" s="15"/>
      <c r="L54" s="15"/>
      <c r="M54" s="15"/>
      <c r="N54" s="14"/>
      <c r="O54" s="13"/>
      <c r="P54" s="18" t="s">
        <v>0</v>
      </c>
      <c r="Q54" s="18"/>
      <c r="R54" s="11"/>
      <c r="S54" s="11"/>
      <c r="T54" s="12"/>
      <c r="U54" s="17"/>
      <c r="V54" s="17"/>
      <c r="W54" s="11"/>
      <c r="X54" s="11"/>
      <c r="Y54" s="11"/>
      <c r="Z54" s="11"/>
      <c r="AA54" s="10"/>
      <c r="AB54" s="2"/>
      <c r="AC54" s="2"/>
    </row>
    <row r="55" spans="1:29" ht="15.75" customHeight="1">
      <c r="A55" s="443"/>
      <c r="B55" s="443"/>
      <c r="C55" s="443"/>
      <c r="D55" s="443"/>
      <c r="E55" s="16"/>
      <c r="F55" s="11"/>
      <c r="G55" s="15"/>
      <c r="H55" s="15"/>
      <c r="I55" s="15"/>
      <c r="J55" s="15"/>
      <c r="K55" s="15"/>
      <c r="L55" s="15"/>
      <c r="M55" s="15"/>
      <c r="N55" s="14"/>
      <c r="O55" s="13"/>
      <c r="P55" s="11"/>
      <c r="Q55" s="11"/>
      <c r="R55" s="11"/>
      <c r="S55" s="11"/>
      <c r="T55" s="12"/>
      <c r="U55" s="11"/>
      <c r="V55" s="11"/>
      <c r="W55" s="11"/>
      <c r="X55" s="11"/>
      <c r="Y55" s="11"/>
      <c r="Z55" s="11"/>
      <c r="AA55" s="10"/>
      <c r="AB55" s="2"/>
      <c r="AC55" s="2"/>
    </row>
    <row r="56" spans="1:29" ht="15.75" customHeight="1" thickBot="1">
      <c r="A56" s="444"/>
      <c r="B56" s="444"/>
      <c r="C56" s="444"/>
      <c r="D56" s="444"/>
      <c r="E56" s="9"/>
      <c r="F56" s="5"/>
      <c r="G56" s="8"/>
      <c r="H56" s="8"/>
      <c r="I56" s="8"/>
      <c r="J56" s="8"/>
      <c r="K56" s="8"/>
      <c r="L56" s="8"/>
      <c r="M56" s="8"/>
      <c r="N56" s="7"/>
      <c r="O56" s="6"/>
      <c r="P56" s="5"/>
      <c r="Q56" s="5"/>
      <c r="R56" s="5"/>
      <c r="S56" s="5"/>
      <c r="T56" s="4"/>
      <c r="U56" s="5"/>
      <c r="V56" s="5"/>
      <c r="W56" s="5"/>
      <c r="X56" s="5"/>
      <c r="Y56" s="5"/>
      <c r="Z56" s="4"/>
      <c r="AA56" s="3"/>
      <c r="AB56" s="2"/>
      <c r="AC56" s="2"/>
    </row>
  </sheetData>
  <sheetProtection/>
  <mergeCells count="59">
    <mergeCell ref="A2:AA3"/>
    <mergeCell ref="X4:Y4"/>
    <mergeCell ref="Z4:AA4"/>
    <mergeCell ref="A5:D5"/>
    <mergeCell ref="E5:K5"/>
    <mergeCell ref="L5:L6"/>
    <mergeCell ref="X5:Y5"/>
    <mergeCell ref="Z5:AA5"/>
    <mergeCell ref="E6:K6"/>
    <mergeCell ref="U6:W6"/>
    <mergeCell ref="X6:AA6"/>
    <mergeCell ref="T7:AA7"/>
    <mergeCell ref="A8:C8"/>
    <mergeCell ref="D8:K8"/>
    <mergeCell ref="M8:S8"/>
    <mergeCell ref="T8:V8"/>
    <mergeCell ref="W8:AA8"/>
    <mergeCell ref="A9:C9"/>
    <mergeCell ref="D9:K9"/>
    <mergeCell ref="M9:S9"/>
    <mergeCell ref="T9:V9"/>
    <mergeCell ref="W9:X9"/>
    <mergeCell ref="Y9:AA9"/>
    <mergeCell ref="A10:C10"/>
    <mergeCell ref="D10:K10"/>
    <mergeCell ref="M10:S10"/>
    <mergeCell ref="T10:AA10"/>
    <mergeCell ref="A11:C11"/>
    <mergeCell ref="D11:K11"/>
    <mergeCell ref="M11:S11"/>
    <mergeCell ref="T11:Y11"/>
    <mergeCell ref="Z11:AA11"/>
    <mergeCell ref="P14:R14"/>
    <mergeCell ref="A12:C12"/>
    <mergeCell ref="D12:F12"/>
    <mergeCell ref="G12:H12"/>
    <mergeCell ref="I12:K12"/>
    <mergeCell ref="L12:M12"/>
    <mergeCell ref="N12:S12"/>
    <mergeCell ref="AH14:AJ14"/>
    <mergeCell ref="T12:Y12"/>
    <mergeCell ref="Z12:AA12"/>
    <mergeCell ref="D13:AM13"/>
    <mergeCell ref="A14:A15"/>
    <mergeCell ref="B14:C14"/>
    <mergeCell ref="D14:F14"/>
    <mergeCell ref="G14:I14"/>
    <mergeCell ref="J14:L14"/>
    <mergeCell ref="M14:O14"/>
    <mergeCell ref="AK14:AM14"/>
    <mergeCell ref="A44:C44"/>
    <mergeCell ref="A45:AA50"/>
    <mergeCell ref="A51:B56"/>
    <mergeCell ref="C51:D56"/>
    <mergeCell ref="S14:U14"/>
    <mergeCell ref="V14:X14"/>
    <mergeCell ref="Y14:AA14"/>
    <mergeCell ref="AB14:AD14"/>
    <mergeCell ref="AE14:AG14"/>
  </mergeCells>
  <conditionalFormatting sqref="F16 F36:F44">
    <cfRule type="cellIs" priority="50" dxfId="208" operator="between" stopIfTrue="1">
      <formula>0.10001</formula>
      <formula>10</formula>
    </cfRule>
    <cfRule type="cellIs" priority="51" dxfId="209" operator="between" stopIfTrue="1">
      <formula>0.10001</formula>
      <formula>10</formula>
    </cfRule>
  </conditionalFormatting>
  <conditionalFormatting sqref="G43:H43 J43:K43 M43:N43 P43:Q43 S43:T43 V43:W43 Y43:Z43 E16 E36:E43">
    <cfRule type="cellIs" priority="49" dxfId="210" operator="greaterThan" stopIfTrue="1">
      <formula>0.15</formula>
    </cfRule>
  </conditionalFormatting>
  <conditionalFormatting sqref="G16:H16 G36:H42">
    <cfRule type="cellIs" priority="48" dxfId="210" operator="greaterThan" stopIfTrue="1">
      <formula>0.15</formula>
    </cfRule>
  </conditionalFormatting>
  <conditionalFormatting sqref="J16:K16 J36:K42">
    <cfRule type="cellIs" priority="47" dxfId="210" operator="greaterThan" stopIfTrue="1">
      <formula>0.15</formula>
    </cfRule>
  </conditionalFormatting>
  <conditionalFormatting sqref="M16:N16 M36:N42">
    <cfRule type="cellIs" priority="46" dxfId="210" operator="greaterThan" stopIfTrue="1">
      <formula>0.15</formula>
    </cfRule>
  </conditionalFormatting>
  <conditionalFormatting sqref="P16:Q16 P36:Q42">
    <cfRule type="cellIs" priority="45" dxfId="210" operator="greaterThan" stopIfTrue="1">
      <formula>0.15</formula>
    </cfRule>
  </conditionalFormatting>
  <conditionalFormatting sqref="S16:T16 S36:T42">
    <cfRule type="cellIs" priority="44" dxfId="210" operator="greaterThan" stopIfTrue="1">
      <formula>0.15</formula>
    </cfRule>
  </conditionalFormatting>
  <conditionalFormatting sqref="V16:W16 V36:W42">
    <cfRule type="cellIs" priority="43" dxfId="210" operator="greaterThan" stopIfTrue="1">
      <formula>0.15</formula>
    </cfRule>
  </conditionalFormatting>
  <conditionalFormatting sqref="Y16:Z16 Y36:Z42">
    <cfRule type="cellIs" priority="42" dxfId="210" operator="greaterThan" stopIfTrue="1">
      <formula>0.15</formula>
    </cfRule>
  </conditionalFormatting>
  <conditionalFormatting sqref="AA16 X16 U16 R16 O16 L16 I16 I36:I44 L36:L44 O36:O44 R36:R44 U36:U44 X36:X44 AA36:AA44">
    <cfRule type="cellIs" priority="40" dxfId="208" operator="between" stopIfTrue="1">
      <formula>0.10001</formula>
      <formula>10</formula>
    </cfRule>
    <cfRule type="cellIs" priority="41" dxfId="209" operator="between" stopIfTrue="1">
      <formula>0.10001</formula>
      <formula>10</formula>
    </cfRule>
  </conditionalFormatting>
  <conditionalFormatting sqref="D16 D36:D43">
    <cfRule type="cellIs" priority="39" dxfId="1" operator="greaterThan" stopIfTrue="1">
      <formula>0.15</formula>
    </cfRule>
  </conditionalFormatting>
  <conditionalFormatting sqref="D44">
    <cfRule type="cellIs" priority="38" dxfId="210" operator="between" stopIfTrue="1">
      <formula>20</formula>
      <formula>0.15</formula>
    </cfRule>
  </conditionalFormatting>
  <conditionalFormatting sqref="E44">
    <cfRule type="cellIs" priority="37" dxfId="210" operator="between" stopIfTrue="1">
      <formula>20</formula>
      <formula>0.15</formula>
    </cfRule>
  </conditionalFormatting>
  <conditionalFormatting sqref="G44">
    <cfRule type="cellIs" priority="36" dxfId="210" operator="between" stopIfTrue="1">
      <formula>20</formula>
      <formula>0.15</formula>
    </cfRule>
  </conditionalFormatting>
  <conditionalFormatting sqref="H44">
    <cfRule type="cellIs" priority="35" dxfId="210" operator="between" stopIfTrue="1">
      <formula>20</formula>
      <formula>0.15</formula>
    </cfRule>
  </conditionalFormatting>
  <conditionalFormatting sqref="J44">
    <cfRule type="cellIs" priority="34" dxfId="210" operator="between" stopIfTrue="1">
      <formula>20</formula>
      <formula>0.15</formula>
    </cfRule>
  </conditionalFormatting>
  <conditionalFormatting sqref="K44">
    <cfRule type="cellIs" priority="33" dxfId="210" operator="between" stopIfTrue="1">
      <formula>20</formula>
      <formula>0.15</formula>
    </cfRule>
  </conditionalFormatting>
  <conditionalFormatting sqref="M44">
    <cfRule type="cellIs" priority="32" dxfId="210" operator="between" stopIfTrue="1">
      <formula>20</formula>
      <formula>0.15</formula>
    </cfRule>
  </conditionalFormatting>
  <conditionalFormatting sqref="N44">
    <cfRule type="cellIs" priority="31" dxfId="210" operator="between" stopIfTrue="1">
      <formula>20</formula>
      <formula>0.15</formula>
    </cfRule>
  </conditionalFormatting>
  <conditionalFormatting sqref="P44">
    <cfRule type="cellIs" priority="30" dxfId="210" operator="between" stopIfTrue="1">
      <formula>20</formula>
      <formula>0.15</formula>
    </cfRule>
  </conditionalFormatting>
  <conditionalFormatting sqref="Q44">
    <cfRule type="cellIs" priority="29" dxfId="210" operator="between" stopIfTrue="1">
      <formula>20</formula>
      <formula>0.15</formula>
    </cfRule>
  </conditionalFormatting>
  <conditionalFormatting sqref="S44">
    <cfRule type="cellIs" priority="28" dxfId="210" operator="between" stopIfTrue="1">
      <formula>20</formula>
      <formula>0.15</formula>
    </cfRule>
  </conditionalFormatting>
  <conditionalFormatting sqref="T44">
    <cfRule type="cellIs" priority="27" dxfId="210" operator="between" stopIfTrue="1">
      <formula>20</formula>
      <formula>0.15</formula>
    </cfRule>
  </conditionalFormatting>
  <conditionalFormatting sqref="V44">
    <cfRule type="cellIs" priority="26" dxfId="210" operator="between" stopIfTrue="1">
      <formula>20</formula>
      <formula>0.15</formula>
    </cfRule>
  </conditionalFormatting>
  <conditionalFormatting sqref="W44">
    <cfRule type="cellIs" priority="25" dxfId="210" operator="between" stopIfTrue="1">
      <formula>20</formula>
      <formula>0.15</formula>
    </cfRule>
  </conditionalFormatting>
  <conditionalFormatting sqref="Y44">
    <cfRule type="cellIs" priority="24" dxfId="210" operator="between" stopIfTrue="1">
      <formula>20</formula>
      <formula>0.15</formula>
    </cfRule>
  </conditionalFormatting>
  <conditionalFormatting sqref="Z44">
    <cfRule type="cellIs" priority="23" dxfId="210" operator="between" stopIfTrue="1">
      <formula>20</formula>
      <formula>0.15</formula>
    </cfRule>
  </conditionalFormatting>
  <conditionalFormatting sqref="F17:F35 AA17:AA35 X17:X35 U17:U35 R17:R35 O17:O35 L17:L35 I17:I35">
    <cfRule type="cellIs" priority="21" dxfId="208" operator="between" stopIfTrue="1">
      <formula>0.10001</formula>
      <formula>10</formula>
    </cfRule>
    <cfRule type="cellIs" priority="22" dxfId="209" operator="between" stopIfTrue="1">
      <formula>0.10001</formula>
      <formula>10</formula>
    </cfRule>
  </conditionalFormatting>
  <conditionalFormatting sqref="E17:E35 G17:H35 J17:K35 M17:N35 P17:Q35 S17:T35 V17:W35 Y17:Z35">
    <cfRule type="cellIs" priority="20" dxfId="210" operator="greaterThan" stopIfTrue="1">
      <formula>0.15</formula>
    </cfRule>
  </conditionalFormatting>
  <conditionalFormatting sqref="D17:D35">
    <cfRule type="cellIs" priority="19" dxfId="1" operator="greaterThan" stopIfTrue="1">
      <formula>0.15</formula>
    </cfRule>
  </conditionalFormatting>
  <conditionalFormatting sqref="AB43:AC43 AE43:AF43 AH43:AI43 AK43:AL43">
    <cfRule type="cellIs" priority="18" dxfId="210" operator="greaterThan" stopIfTrue="1">
      <formula>0.15</formula>
    </cfRule>
  </conditionalFormatting>
  <conditionalFormatting sqref="AB16:AC16 AB36:AC42">
    <cfRule type="cellIs" priority="17" dxfId="210" operator="greaterThan" stopIfTrue="1">
      <formula>0.15</formula>
    </cfRule>
  </conditionalFormatting>
  <conditionalFormatting sqref="AE16:AF16 AE36:AF42">
    <cfRule type="cellIs" priority="16" dxfId="210" operator="greaterThan" stopIfTrue="1">
      <formula>0.15</formula>
    </cfRule>
  </conditionalFormatting>
  <conditionalFormatting sqref="AH16:AI16 AH36:AI42">
    <cfRule type="cellIs" priority="15" dxfId="210" operator="greaterThan" stopIfTrue="1">
      <formula>0.15</formula>
    </cfRule>
  </conditionalFormatting>
  <conditionalFormatting sqref="AK16:AL16 AK36:AL42">
    <cfRule type="cellIs" priority="14" dxfId="210" operator="greaterThan" stopIfTrue="1">
      <formula>0.15</formula>
    </cfRule>
  </conditionalFormatting>
  <conditionalFormatting sqref="AM16 AJ16 AG16 AD16 AD36:AD44 AG36:AG44 AJ36:AJ44 AM36:AM44">
    <cfRule type="cellIs" priority="12" dxfId="208" operator="between" stopIfTrue="1">
      <formula>0.10001</formula>
      <formula>10</formula>
    </cfRule>
    <cfRule type="cellIs" priority="13" dxfId="209" operator="between" stopIfTrue="1">
      <formula>0.10001</formula>
      <formula>10</formula>
    </cfRule>
  </conditionalFormatting>
  <conditionalFormatting sqref="AB44">
    <cfRule type="cellIs" priority="11" dxfId="210" operator="between" stopIfTrue="1">
      <formula>20</formula>
      <formula>0.15</formula>
    </cfRule>
  </conditionalFormatting>
  <conditionalFormatting sqref="AC44">
    <cfRule type="cellIs" priority="10" dxfId="210" operator="between" stopIfTrue="1">
      <formula>20</formula>
      <formula>0.15</formula>
    </cfRule>
  </conditionalFormatting>
  <conditionalFormatting sqref="AE44">
    <cfRule type="cellIs" priority="9" dxfId="210" operator="between" stopIfTrue="1">
      <formula>20</formula>
      <formula>0.15</formula>
    </cfRule>
  </conditionalFormatting>
  <conditionalFormatting sqref="AF44">
    <cfRule type="cellIs" priority="8" dxfId="210" operator="between" stopIfTrue="1">
      <formula>20</formula>
      <formula>0.15</formula>
    </cfRule>
  </conditionalFormatting>
  <conditionalFormatting sqref="AH44">
    <cfRule type="cellIs" priority="7" dxfId="210" operator="between" stopIfTrue="1">
      <formula>20</formula>
      <formula>0.15</formula>
    </cfRule>
  </conditionalFormatting>
  <conditionalFormatting sqref="AI44">
    <cfRule type="cellIs" priority="6" dxfId="210" operator="between" stopIfTrue="1">
      <formula>20</formula>
      <formula>0.15</formula>
    </cfRule>
  </conditionalFormatting>
  <conditionalFormatting sqref="AK44">
    <cfRule type="cellIs" priority="5" dxfId="210" operator="between" stopIfTrue="1">
      <formula>20</formula>
      <formula>0.15</formula>
    </cfRule>
  </conditionalFormatting>
  <conditionalFormatting sqref="AL44">
    <cfRule type="cellIs" priority="4" dxfId="210" operator="between" stopIfTrue="1">
      <formula>20</formula>
      <formula>0.15</formula>
    </cfRule>
  </conditionalFormatting>
  <conditionalFormatting sqref="AM17:AM35 AJ17:AJ35 AG17:AG35 AD17:AD35">
    <cfRule type="cellIs" priority="2" dxfId="208" operator="between" stopIfTrue="1">
      <formula>0.10001</formula>
      <formula>10</formula>
    </cfRule>
    <cfRule type="cellIs" priority="3" dxfId="209" operator="between" stopIfTrue="1">
      <formula>0.10001</formula>
      <formula>10</formula>
    </cfRule>
  </conditionalFormatting>
  <conditionalFormatting sqref="AB17:AC35 AE17:AF35 AH17:AI35 AK17:AL35">
    <cfRule type="cellIs" priority="1" dxfId="210" operator="greaterThan" stopIfTrue="1">
      <formula>0.15</formula>
    </cfRule>
  </conditionalFormatting>
  <hyperlinks>
    <hyperlink ref="L5:L6" location="'ARSAT Registro Med FO'!A1" display="Carátula"/>
  </hyperlinks>
  <printOptions horizontalCentered="1" verticalCentered="1"/>
  <pageMargins left="0" right="0" top="0" bottom="0" header="0.2362204724409449" footer="0.2362204724409449"/>
  <pageSetup horizontalDpi="300" verticalDpi="300" orientation="landscape" paperSize="9" scale="45" r:id="rId2"/>
  <headerFooter alignWithMargins="0">
    <oddHeader>&amp;RREFEFO (GTT)
</oddHeader>
    <oddFooter>&amp;C&amp;F  &amp;A&amp;R&amp;P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M56"/>
  <sheetViews>
    <sheetView showGridLines="0" zoomScale="60" zoomScaleNormal="60" zoomScalePageLayoutView="0" workbookViewId="0" topLeftCell="A1">
      <selection activeCell="M8" sqref="M8:S8"/>
    </sheetView>
  </sheetViews>
  <sheetFormatPr defaultColWidth="9.77734375" defaultRowHeight="15"/>
  <cols>
    <col min="1" max="1" width="10.4453125" style="1" customWidth="1"/>
    <col min="2" max="3" width="10.10546875" style="1" customWidth="1"/>
    <col min="4" max="18" width="9.21484375" style="1" customWidth="1"/>
    <col min="19" max="19" width="9.21484375" style="2" customWidth="1"/>
    <col min="20" max="26" width="9.21484375" style="1" customWidth="1"/>
    <col min="27" max="27" width="9.10546875" style="1" customWidth="1"/>
    <col min="28" max="28" width="9.4453125" style="1" customWidth="1"/>
    <col min="29" max="16384" width="9.77734375" style="1" customWidth="1"/>
  </cols>
  <sheetData>
    <row r="1" spans="1:27" s="41" customFormat="1" ht="74.25" customHeight="1" thickBot="1">
      <c r="A1" s="44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2"/>
    </row>
    <row r="2" spans="1:29" ht="24.75" customHeight="1">
      <c r="A2" s="531" t="s">
        <v>48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3"/>
      <c r="AB2" s="2"/>
      <c r="AC2" s="2"/>
    </row>
    <row r="3" spans="1:29" ht="24.75" customHeight="1" thickBot="1">
      <c r="A3" s="534"/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6"/>
      <c r="AB3" s="2"/>
      <c r="AC3" s="2"/>
    </row>
    <row r="4" spans="1:29" s="31" customFormat="1" ht="17.25" customHeight="1">
      <c r="A4" s="40" t="s">
        <v>47</v>
      </c>
      <c r="B4" s="39"/>
      <c r="C4" s="39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6"/>
      <c r="V4" s="36"/>
      <c r="W4" s="36"/>
      <c r="X4" s="537" t="s">
        <v>46</v>
      </c>
      <c r="Y4" s="537"/>
      <c r="Z4" s="538"/>
      <c r="AA4" s="539"/>
      <c r="AB4" s="32"/>
      <c r="AC4" s="32"/>
    </row>
    <row r="5" spans="1:29" s="31" customFormat="1" ht="15" customHeight="1">
      <c r="A5" s="540" t="s">
        <v>45</v>
      </c>
      <c r="B5" s="541"/>
      <c r="C5" s="541"/>
      <c r="D5" s="541"/>
      <c r="E5" s="542" t="s">
        <v>44</v>
      </c>
      <c r="F5" s="542"/>
      <c r="G5" s="542"/>
      <c r="H5" s="542"/>
      <c r="I5" s="542"/>
      <c r="J5" s="542"/>
      <c r="K5" s="542"/>
      <c r="L5" s="543" t="s">
        <v>43</v>
      </c>
      <c r="M5" s="32"/>
      <c r="N5" s="32"/>
      <c r="O5" s="32"/>
      <c r="P5" s="32"/>
      <c r="Q5" s="32"/>
      <c r="R5" s="32"/>
      <c r="S5" s="32"/>
      <c r="T5" s="32"/>
      <c r="U5" s="36"/>
      <c r="V5" s="36"/>
      <c r="W5" s="36"/>
      <c r="X5" s="545" t="s">
        <v>42</v>
      </c>
      <c r="Y5" s="545"/>
      <c r="Z5" s="546"/>
      <c r="AA5" s="547"/>
      <c r="AB5" s="32"/>
      <c r="AC5" s="32"/>
    </row>
    <row r="6" spans="1:29" s="31" customFormat="1" ht="18" customHeight="1">
      <c r="A6" s="38"/>
      <c r="B6" s="36"/>
      <c r="C6" s="36"/>
      <c r="D6" s="32"/>
      <c r="E6" s="542" t="s">
        <v>41</v>
      </c>
      <c r="F6" s="542"/>
      <c r="G6" s="542"/>
      <c r="H6" s="542"/>
      <c r="I6" s="542"/>
      <c r="J6" s="542"/>
      <c r="K6" s="542"/>
      <c r="L6" s="544"/>
      <c r="M6" s="32"/>
      <c r="N6" s="32"/>
      <c r="O6" s="32"/>
      <c r="P6" s="32"/>
      <c r="Q6" s="32"/>
      <c r="R6" s="32"/>
      <c r="S6" s="32"/>
      <c r="T6" s="32"/>
      <c r="U6" s="548" t="s">
        <v>40</v>
      </c>
      <c r="V6" s="549"/>
      <c r="W6" s="549"/>
      <c r="X6" s="520"/>
      <c r="Y6" s="521"/>
      <c r="Z6" s="521"/>
      <c r="AA6" s="522"/>
      <c r="AB6" s="32"/>
      <c r="AC6" s="32"/>
    </row>
    <row r="7" spans="1:29" s="31" customFormat="1" ht="18">
      <c r="A7" s="37"/>
      <c r="B7" s="32"/>
      <c r="C7" s="32"/>
      <c r="D7" s="32"/>
      <c r="E7" s="36"/>
      <c r="F7" s="35"/>
      <c r="G7" s="34"/>
      <c r="H7" s="34"/>
      <c r="I7" s="34"/>
      <c r="J7" s="34"/>
      <c r="K7" s="34"/>
      <c r="L7" s="34"/>
      <c r="M7" s="34"/>
      <c r="N7" s="34"/>
      <c r="O7" s="32"/>
      <c r="P7" s="32"/>
      <c r="Q7" s="32"/>
      <c r="R7" s="32"/>
      <c r="S7" s="32"/>
      <c r="T7" s="523" t="s">
        <v>39</v>
      </c>
      <c r="U7" s="523"/>
      <c r="V7" s="523"/>
      <c r="W7" s="523"/>
      <c r="X7" s="523"/>
      <c r="Y7" s="523"/>
      <c r="Z7" s="523"/>
      <c r="AA7" s="524"/>
      <c r="AB7" s="32"/>
      <c r="AC7" s="32"/>
    </row>
    <row r="8" spans="1:29" s="31" customFormat="1" ht="15.75" customHeight="1">
      <c r="A8" s="487" t="s">
        <v>38</v>
      </c>
      <c r="B8" s="488"/>
      <c r="C8" s="489"/>
      <c r="D8" s="498" t="s">
        <v>55</v>
      </c>
      <c r="E8" s="499"/>
      <c r="F8" s="499"/>
      <c r="G8" s="499"/>
      <c r="H8" s="499"/>
      <c r="I8" s="499"/>
      <c r="J8" s="499"/>
      <c r="K8" s="500"/>
      <c r="L8" s="33" t="s">
        <v>37</v>
      </c>
      <c r="M8" s="498"/>
      <c r="N8" s="499"/>
      <c r="O8" s="499"/>
      <c r="P8" s="499"/>
      <c r="Q8" s="499"/>
      <c r="R8" s="499"/>
      <c r="S8" s="500"/>
      <c r="T8" s="525" t="s">
        <v>36</v>
      </c>
      <c r="U8" s="526"/>
      <c r="V8" s="527"/>
      <c r="W8" s="528"/>
      <c r="X8" s="529"/>
      <c r="Y8" s="529"/>
      <c r="Z8" s="529"/>
      <c r="AA8" s="530"/>
      <c r="AB8" s="32"/>
      <c r="AC8" s="32"/>
    </row>
    <row r="9" spans="1:29" s="31" customFormat="1" ht="15.75" customHeight="1" thickBot="1">
      <c r="A9" s="487" t="s">
        <v>35</v>
      </c>
      <c r="B9" s="488"/>
      <c r="C9" s="489"/>
      <c r="D9" s="498"/>
      <c r="E9" s="499"/>
      <c r="F9" s="499"/>
      <c r="G9" s="499"/>
      <c r="H9" s="499"/>
      <c r="I9" s="499"/>
      <c r="J9" s="499"/>
      <c r="K9" s="500"/>
      <c r="L9" s="33" t="s">
        <v>34</v>
      </c>
      <c r="M9" s="501"/>
      <c r="N9" s="502"/>
      <c r="O9" s="502"/>
      <c r="P9" s="502"/>
      <c r="Q9" s="502"/>
      <c r="R9" s="502"/>
      <c r="S9" s="511"/>
      <c r="T9" s="512" t="s">
        <v>33</v>
      </c>
      <c r="U9" s="513"/>
      <c r="V9" s="514"/>
      <c r="W9" s="515" t="s">
        <v>32</v>
      </c>
      <c r="X9" s="516"/>
      <c r="Y9" s="517"/>
      <c r="Z9" s="518"/>
      <c r="AA9" s="519"/>
      <c r="AB9" s="32"/>
      <c r="AC9" s="32"/>
    </row>
    <row r="10" spans="1:29" s="31" customFormat="1" ht="15.75" customHeight="1" thickBot="1">
      <c r="A10" s="487" t="s">
        <v>31</v>
      </c>
      <c r="B10" s="488"/>
      <c r="C10" s="489"/>
      <c r="D10" s="498"/>
      <c r="E10" s="499"/>
      <c r="F10" s="499"/>
      <c r="G10" s="499"/>
      <c r="H10" s="499"/>
      <c r="I10" s="499"/>
      <c r="J10" s="499"/>
      <c r="K10" s="500"/>
      <c r="L10" s="33" t="s">
        <v>30</v>
      </c>
      <c r="M10" s="501"/>
      <c r="N10" s="502"/>
      <c r="O10" s="502"/>
      <c r="P10" s="502"/>
      <c r="Q10" s="502"/>
      <c r="R10" s="502"/>
      <c r="S10" s="502"/>
      <c r="T10" s="503" t="s">
        <v>29</v>
      </c>
      <c r="U10" s="504"/>
      <c r="V10" s="504"/>
      <c r="W10" s="504"/>
      <c r="X10" s="504"/>
      <c r="Y10" s="504"/>
      <c r="Z10" s="504"/>
      <c r="AA10" s="505"/>
      <c r="AB10" s="32"/>
      <c r="AC10" s="32"/>
    </row>
    <row r="11" spans="1:29" s="31" customFormat="1" ht="15.75" customHeight="1">
      <c r="A11" s="487" t="s">
        <v>28</v>
      </c>
      <c r="B11" s="488"/>
      <c r="C11" s="489"/>
      <c r="D11" s="498"/>
      <c r="E11" s="499"/>
      <c r="F11" s="499"/>
      <c r="G11" s="499"/>
      <c r="H11" s="499"/>
      <c r="I11" s="499"/>
      <c r="J11" s="499"/>
      <c r="K11" s="500"/>
      <c r="L11" s="33" t="s">
        <v>27</v>
      </c>
      <c r="M11" s="498"/>
      <c r="N11" s="499"/>
      <c r="O11" s="499"/>
      <c r="P11" s="499"/>
      <c r="Q11" s="499"/>
      <c r="R11" s="499"/>
      <c r="S11" s="499"/>
      <c r="T11" s="506" t="s">
        <v>26</v>
      </c>
      <c r="U11" s="507"/>
      <c r="V11" s="507"/>
      <c r="W11" s="507"/>
      <c r="X11" s="507"/>
      <c r="Y11" s="508"/>
      <c r="Z11" s="509" t="s">
        <v>25</v>
      </c>
      <c r="AA11" s="510"/>
      <c r="AB11" s="32"/>
      <c r="AC11" s="32"/>
    </row>
    <row r="12" spans="1:29" s="31" customFormat="1" ht="19.5" customHeight="1" thickBot="1">
      <c r="A12" s="487" t="s">
        <v>24</v>
      </c>
      <c r="B12" s="488"/>
      <c r="C12" s="489"/>
      <c r="D12" s="490"/>
      <c r="E12" s="491"/>
      <c r="F12" s="492"/>
      <c r="G12" s="493" t="s">
        <v>1</v>
      </c>
      <c r="H12" s="494"/>
      <c r="I12" s="495" t="s">
        <v>189</v>
      </c>
      <c r="J12" s="496"/>
      <c r="K12" s="497"/>
      <c r="L12" s="493" t="s">
        <v>23</v>
      </c>
      <c r="M12" s="494"/>
      <c r="N12" s="495"/>
      <c r="O12" s="496"/>
      <c r="P12" s="496"/>
      <c r="Q12" s="496"/>
      <c r="R12" s="496"/>
      <c r="S12" s="496"/>
      <c r="T12" s="463" t="s">
        <v>22</v>
      </c>
      <c r="U12" s="464"/>
      <c r="V12" s="464"/>
      <c r="W12" s="464"/>
      <c r="X12" s="464"/>
      <c r="Y12" s="465"/>
      <c r="Z12" s="466" t="s">
        <v>21</v>
      </c>
      <c r="AA12" s="467"/>
      <c r="AB12" s="32"/>
      <c r="AC12" s="32"/>
    </row>
    <row r="13" spans="1:39" ht="16.5" thickBot="1">
      <c r="A13" s="30"/>
      <c r="B13" s="29"/>
      <c r="C13" s="29"/>
      <c r="D13" s="481" t="s">
        <v>54</v>
      </c>
      <c r="E13" s="482"/>
      <c r="F13" s="482"/>
      <c r="G13" s="482"/>
      <c r="H13" s="482"/>
      <c r="I13" s="482"/>
      <c r="J13" s="482"/>
      <c r="K13" s="482"/>
      <c r="L13" s="482"/>
      <c r="M13" s="482"/>
      <c r="N13" s="482"/>
      <c r="O13" s="482"/>
      <c r="P13" s="482"/>
      <c r="Q13" s="482"/>
      <c r="R13" s="482"/>
      <c r="S13" s="482"/>
      <c r="T13" s="482"/>
      <c r="U13" s="482"/>
      <c r="V13" s="482"/>
      <c r="W13" s="482"/>
      <c r="X13" s="482"/>
      <c r="Y13" s="482"/>
      <c r="Z13" s="482"/>
      <c r="AA13" s="482"/>
      <c r="AB13" s="482"/>
      <c r="AC13" s="482"/>
      <c r="AD13" s="482"/>
      <c r="AE13" s="482"/>
      <c r="AF13" s="482"/>
      <c r="AG13" s="482"/>
      <c r="AH13" s="482"/>
      <c r="AI13" s="482"/>
      <c r="AJ13" s="482"/>
      <c r="AK13" s="482"/>
      <c r="AL13" s="482"/>
      <c r="AM13" s="483"/>
    </row>
    <row r="14" spans="1:39" ht="16.5" thickBot="1">
      <c r="A14" s="471" t="s">
        <v>19</v>
      </c>
      <c r="B14" s="473" t="s">
        <v>18</v>
      </c>
      <c r="C14" s="474"/>
      <c r="D14" s="468" t="s">
        <v>17</v>
      </c>
      <c r="E14" s="469"/>
      <c r="F14" s="470"/>
      <c r="G14" s="475" t="s">
        <v>16</v>
      </c>
      <c r="H14" s="476"/>
      <c r="I14" s="477"/>
      <c r="J14" s="478" t="s">
        <v>15</v>
      </c>
      <c r="K14" s="479"/>
      <c r="L14" s="480"/>
      <c r="M14" s="481" t="s">
        <v>14</v>
      </c>
      <c r="N14" s="482"/>
      <c r="O14" s="483"/>
      <c r="P14" s="484" t="s">
        <v>13</v>
      </c>
      <c r="Q14" s="485"/>
      <c r="R14" s="486"/>
      <c r="S14" s="445" t="s">
        <v>12</v>
      </c>
      <c r="T14" s="446"/>
      <c r="U14" s="447"/>
      <c r="V14" s="448" t="s">
        <v>11</v>
      </c>
      <c r="W14" s="449"/>
      <c r="X14" s="450"/>
      <c r="Y14" s="451" t="s">
        <v>10</v>
      </c>
      <c r="Z14" s="452"/>
      <c r="AA14" s="453"/>
      <c r="AB14" s="454" t="s">
        <v>50</v>
      </c>
      <c r="AC14" s="455"/>
      <c r="AD14" s="456"/>
      <c r="AE14" s="457" t="s">
        <v>51</v>
      </c>
      <c r="AF14" s="458"/>
      <c r="AG14" s="459"/>
      <c r="AH14" s="460" t="s">
        <v>51</v>
      </c>
      <c r="AI14" s="461"/>
      <c r="AJ14" s="462"/>
      <c r="AK14" s="428" t="s">
        <v>52</v>
      </c>
      <c r="AL14" s="429"/>
      <c r="AM14" s="430"/>
    </row>
    <row r="15" spans="1:39" ht="16.5" thickBot="1">
      <c r="A15" s="472"/>
      <c r="B15" s="28" t="s">
        <v>9</v>
      </c>
      <c r="C15" s="28" t="s">
        <v>8</v>
      </c>
      <c r="D15" s="28" t="s">
        <v>9</v>
      </c>
      <c r="E15" s="28" t="s">
        <v>8</v>
      </c>
      <c r="F15" s="27" t="s">
        <v>7</v>
      </c>
      <c r="G15" s="28" t="s">
        <v>9</v>
      </c>
      <c r="H15" s="28" t="s">
        <v>8</v>
      </c>
      <c r="I15" s="27" t="s">
        <v>7</v>
      </c>
      <c r="J15" s="28" t="s">
        <v>9</v>
      </c>
      <c r="K15" s="28" t="s">
        <v>8</v>
      </c>
      <c r="L15" s="27" t="s">
        <v>7</v>
      </c>
      <c r="M15" s="28" t="s">
        <v>9</v>
      </c>
      <c r="N15" s="28" t="s">
        <v>8</v>
      </c>
      <c r="O15" s="27" t="s">
        <v>7</v>
      </c>
      <c r="P15" s="28" t="s">
        <v>9</v>
      </c>
      <c r="Q15" s="28" t="s">
        <v>8</v>
      </c>
      <c r="R15" s="27" t="s">
        <v>7</v>
      </c>
      <c r="S15" s="28" t="s">
        <v>9</v>
      </c>
      <c r="T15" s="28" t="s">
        <v>8</v>
      </c>
      <c r="U15" s="27" t="s">
        <v>7</v>
      </c>
      <c r="V15" s="28" t="s">
        <v>9</v>
      </c>
      <c r="W15" s="28" t="s">
        <v>8</v>
      </c>
      <c r="X15" s="27" t="s">
        <v>7</v>
      </c>
      <c r="Y15" s="28" t="s">
        <v>9</v>
      </c>
      <c r="Z15" s="28" t="s">
        <v>8</v>
      </c>
      <c r="AA15" s="27" t="s">
        <v>7</v>
      </c>
      <c r="AB15" s="28" t="s">
        <v>9</v>
      </c>
      <c r="AC15" s="28" t="s">
        <v>8</v>
      </c>
      <c r="AD15" s="27" t="s">
        <v>7</v>
      </c>
      <c r="AE15" s="28" t="s">
        <v>9</v>
      </c>
      <c r="AF15" s="28" t="s">
        <v>8</v>
      </c>
      <c r="AG15" s="27" t="s">
        <v>7</v>
      </c>
      <c r="AH15" s="28" t="s">
        <v>9</v>
      </c>
      <c r="AI15" s="28" t="s">
        <v>8</v>
      </c>
      <c r="AJ15" s="27" t="s">
        <v>7</v>
      </c>
      <c r="AK15" s="28" t="s">
        <v>9</v>
      </c>
      <c r="AL15" s="28" t="s">
        <v>8</v>
      </c>
      <c r="AM15" s="27" t="s">
        <v>7</v>
      </c>
    </row>
    <row r="16" spans="1:39" ht="18">
      <c r="A16" s="243" t="s">
        <v>6</v>
      </c>
      <c r="B16" s="244"/>
      <c r="C16" s="244"/>
      <c r="D16" s="245"/>
      <c r="E16" s="245"/>
      <c r="F16" s="246" t="str">
        <f aca="true" t="shared" si="0" ref="F16:F44">IF(D16=" "," ",AVERAGE(D16:E16))</f>
        <v> </v>
      </c>
      <c r="G16" s="245"/>
      <c r="H16" s="245"/>
      <c r="I16" s="246" t="str">
        <f aca="true" t="shared" si="1" ref="I16:I44">IF(G16=" "," ",AVERAGE(G16:H16))</f>
        <v> </v>
      </c>
      <c r="J16" s="245"/>
      <c r="K16" s="245"/>
      <c r="L16" s="246" t="str">
        <f aca="true" t="shared" si="2" ref="L16:L44">IF(J16=" "," ",AVERAGE(J16:K16))</f>
        <v> </v>
      </c>
      <c r="M16" s="245"/>
      <c r="N16" s="245"/>
      <c r="O16" s="246" t="str">
        <f aca="true" t="shared" si="3" ref="O16:O44">IF(M16=" "," ",AVERAGE(M16:N16))</f>
        <v> </v>
      </c>
      <c r="P16" s="245"/>
      <c r="Q16" s="245"/>
      <c r="R16" s="246" t="str">
        <f aca="true" t="shared" si="4" ref="R16:R44">IF(P16=" "," ",AVERAGE(P16:Q16))</f>
        <v> </v>
      </c>
      <c r="S16" s="245"/>
      <c r="T16" s="245"/>
      <c r="U16" s="246" t="str">
        <f aca="true" t="shared" si="5" ref="U16:U44">IF(S16=" "," ",AVERAGE(S16:T16))</f>
        <v> </v>
      </c>
      <c r="V16" s="245"/>
      <c r="W16" s="245"/>
      <c r="X16" s="246" t="str">
        <f aca="true" t="shared" si="6" ref="X16:X44">IF(V16=" "," ",AVERAGE(V16:W16))</f>
        <v> </v>
      </c>
      <c r="Y16" s="245"/>
      <c r="Z16" s="245"/>
      <c r="AA16" s="246" t="str">
        <f aca="true" t="shared" si="7" ref="AA16:AA44">IF(Y16=" "," ",AVERAGE(Y16:Z16))</f>
        <v> </v>
      </c>
      <c r="AB16" s="245"/>
      <c r="AC16" s="245"/>
      <c r="AD16" s="246" t="str">
        <f aca="true" t="shared" si="8" ref="AD16:AD25">IF(AB16=" "," ",AVERAGE(AB16:AC16))</f>
        <v> </v>
      </c>
      <c r="AE16" s="245"/>
      <c r="AF16" s="245"/>
      <c r="AG16" s="246" t="str">
        <f aca="true" t="shared" si="9" ref="AG16:AG25">IF(AE16=" "," ",AVERAGE(AE16:AF16))</f>
        <v> </v>
      </c>
      <c r="AH16" s="245"/>
      <c r="AI16" s="245"/>
      <c r="AJ16" s="246" t="str">
        <f aca="true" t="shared" si="10" ref="AJ16:AJ25">IF(AH16=" "," ",AVERAGE(AH16:AI16))</f>
        <v> </v>
      </c>
      <c r="AK16" s="245"/>
      <c r="AL16" s="245"/>
      <c r="AM16" s="247" t="str">
        <f aca="true" t="shared" si="11" ref="AM16:AM25">IF(AK16=" "," ",AVERAGE(AK16:AL16))</f>
        <v> </v>
      </c>
    </row>
    <row r="17" spans="1:39" s="45" customFormat="1" ht="18">
      <c r="A17" s="248"/>
      <c r="B17" s="249"/>
      <c r="C17" s="250"/>
      <c r="D17" s="251"/>
      <c r="E17" s="251"/>
      <c r="F17" s="252" t="str">
        <f t="shared" si="0"/>
        <v> </v>
      </c>
      <c r="G17" s="251"/>
      <c r="H17" s="251"/>
      <c r="I17" s="252" t="str">
        <f t="shared" si="1"/>
        <v> </v>
      </c>
      <c r="J17" s="251"/>
      <c r="K17" s="251"/>
      <c r="L17" s="252" t="str">
        <f t="shared" si="2"/>
        <v> </v>
      </c>
      <c r="M17" s="251"/>
      <c r="N17" s="251"/>
      <c r="O17" s="252" t="str">
        <f t="shared" si="3"/>
        <v> </v>
      </c>
      <c r="P17" s="251"/>
      <c r="Q17" s="251"/>
      <c r="R17" s="252" t="str">
        <f t="shared" si="4"/>
        <v> </v>
      </c>
      <c r="S17" s="251"/>
      <c r="T17" s="251"/>
      <c r="U17" s="252" t="str">
        <f t="shared" si="5"/>
        <v> </v>
      </c>
      <c r="V17" s="251"/>
      <c r="W17" s="251"/>
      <c r="X17" s="252" t="str">
        <f t="shared" si="6"/>
        <v> </v>
      </c>
      <c r="Y17" s="251"/>
      <c r="Z17" s="251"/>
      <c r="AA17" s="252" t="str">
        <f t="shared" si="7"/>
        <v> </v>
      </c>
      <c r="AB17" s="251"/>
      <c r="AC17" s="251"/>
      <c r="AD17" s="252" t="str">
        <f t="shared" si="8"/>
        <v> </v>
      </c>
      <c r="AE17" s="251"/>
      <c r="AF17" s="251"/>
      <c r="AG17" s="252" t="str">
        <f t="shared" si="9"/>
        <v> </v>
      </c>
      <c r="AH17" s="251"/>
      <c r="AI17" s="251"/>
      <c r="AJ17" s="252" t="str">
        <f t="shared" si="10"/>
        <v> </v>
      </c>
      <c r="AK17" s="251"/>
      <c r="AL17" s="251"/>
      <c r="AM17" s="253" t="str">
        <f t="shared" si="11"/>
        <v> </v>
      </c>
    </row>
    <row r="18" spans="1:39" s="45" customFormat="1" ht="18">
      <c r="A18" s="248"/>
      <c r="B18" s="249"/>
      <c r="C18" s="249"/>
      <c r="D18" s="251"/>
      <c r="E18" s="251"/>
      <c r="F18" s="252" t="str">
        <f t="shared" si="0"/>
        <v> </v>
      </c>
      <c r="G18" s="251"/>
      <c r="H18" s="251"/>
      <c r="I18" s="252" t="str">
        <f t="shared" si="1"/>
        <v> </v>
      </c>
      <c r="J18" s="251"/>
      <c r="K18" s="251"/>
      <c r="L18" s="252" t="str">
        <f t="shared" si="2"/>
        <v> </v>
      </c>
      <c r="M18" s="251"/>
      <c r="N18" s="251"/>
      <c r="O18" s="252" t="str">
        <f t="shared" si="3"/>
        <v> </v>
      </c>
      <c r="P18" s="251"/>
      <c r="Q18" s="251"/>
      <c r="R18" s="252" t="str">
        <f t="shared" si="4"/>
        <v> </v>
      </c>
      <c r="S18" s="251"/>
      <c r="T18" s="251"/>
      <c r="U18" s="252" t="str">
        <f t="shared" si="5"/>
        <v> </v>
      </c>
      <c r="V18" s="251"/>
      <c r="W18" s="251"/>
      <c r="X18" s="252" t="str">
        <f t="shared" si="6"/>
        <v> </v>
      </c>
      <c r="Y18" s="251"/>
      <c r="Z18" s="251"/>
      <c r="AA18" s="252" t="str">
        <f t="shared" si="7"/>
        <v> </v>
      </c>
      <c r="AB18" s="251"/>
      <c r="AC18" s="251"/>
      <c r="AD18" s="252" t="str">
        <f t="shared" si="8"/>
        <v> </v>
      </c>
      <c r="AE18" s="251"/>
      <c r="AF18" s="251"/>
      <c r="AG18" s="252" t="str">
        <f t="shared" si="9"/>
        <v> </v>
      </c>
      <c r="AH18" s="251"/>
      <c r="AI18" s="251"/>
      <c r="AJ18" s="252" t="str">
        <f t="shared" si="10"/>
        <v> </v>
      </c>
      <c r="AK18" s="251"/>
      <c r="AL18" s="251"/>
      <c r="AM18" s="253" t="str">
        <f t="shared" si="11"/>
        <v> </v>
      </c>
    </row>
    <row r="19" spans="1:39" s="45" customFormat="1" ht="18">
      <c r="A19" s="248"/>
      <c r="B19" s="254"/>
      <c r="C19" s="254"/>
      <c r="D19" s="255"/>
      <c r="E19" s="255"/>
      <c r="F19" s="256" t="str">
        <f t="shared" si="0"/>
        <v> </v>
      </c>
      <c r="G19" s="255"/>
      <c r="H19" s="255"/>
      <c r="I19" s="256" t="str">
        <f t="shared" si="1"/>
        <v> </v>
      </c>
      <c r="J19" s="255"/>
      <c r="K19" s="255"/>
      <c r="L19" s="256" t="str">
        <f t="shared" si="2"/>
        <v> </v>
      </c>
      <c r="M19" s="255"/>
      <c r="N19" s="255"/>
      <c r="O19" s="256" t="str">
        <f t="shared" si="3"/>
        <v> </v>
      </c>
      <c r="P19" s="255"/>
      <c r="Q19" s="255"/>
      <c r="R19" s="256" t="str">
        <f t="shared" si="4"/>
        <v> </v>
      </c>
      <c r="S19" s="255"/>
      <c r="T19" s="255"/>
      <c r="U19" s="256" t="str">
        <f t="shared" si="5"/>
        <v> </v>
      </c>
      <c r="V19" s="255"/>
      <c r="W19" s="255"/>
      <c r="X19" s="256" t="str">
        <f t="shared" si="6"/>
        <v> </v>
      </c>
      <c r="Y19" s="255"/>
      <c r="Z19" s="255"/>
      <c r="AA19" s="256" t="str">
        <f t="shared" si="7"/>
        <v> </v>
      </c>
      <c r="AB19" s="255"/>
      <c r="AC19" s="255"/>
      <c r="AD19" s="256" t="str">
        <f t="shared" si="8"/>
        <v> </v>
      </c>
      <c r="AE19" s="255"/>
      <c r="AF19" s="255"/>
      <c r="AG19" s="256" t="str">
        <f t="shared" si="9"/>
        <v> </v>
      </c>
      <c r="AH19" s="255"/>
      <c r="AI19" s="255"/>
      <c r="AJ19" s="256" t="str">
        <f t="shared" si="10"/>
        <v> </v>
      </c>
      <c r="AK19" s="255"/>
      <c r="AL19" s="255"/>
      <c r="AM19" s="257" t="str">
        <f t="shared" si="11"/>
        <v> </v>
      </c>
    </row>
    <row r="20" spans="1:39" s="45" customFormat="1" ht="18">
      <c r="A20" s="248"/>
      <c r="B20" s="249"/>
      <c r="C20" s="249"/>
      <c r="D20" s="251"/>
      <c r="E20" s="251"/>
      <c r="F20" s="252" t="str">
        <f t="shared" si="0"/>
        <v> </v>
      </c>
      <c r="G20" s="251"/>
      <c r="H20" s="251"/>
      <c r="I20" s="252" t="str">
        <f t="shared" si="1"/>
        <v> </v>
      </c>
      <c r="J20" s="251"/>
      <c r="K20" s="251"/>
      <c r="L20" s="252" t="str">
        <f t="shared" si="2"/>
        <v> </v>
      </c>
      <c r="M20" s="251"/>
      <c r="N20" s="251"/>
      <c r="O20" s="252" t="str">
        <f t="shared" si="3"/>
        <v> </v>
      </c>
      <c r="P20" s="251"/>
      <c r="Q20" s="251"/>
      <c r="R20" s="252" t="str">
        <f t="shared" si="4"/>
        <v> </v>
      </c>
      <c r="S20" s="251"/>
      <c r="T20" s="251"/>
      <c r="U20" s="252" t="str">
        <f t="shared" si="5"/>
        <v> </v>
      </c>
      <c r="V20" s="251"/>
      <c r="W20" s="251"/>
      <c r="X20" s="252" t="str">
        <f t="shared" si="6"/>
        <v> </v>
      </c>
      <c r="Y20" s="251"/>
      <c r="Z20" s="251"/>
      <c r="AA20" s="252" t="str">
        <f t="shared" si="7"/>
        <v> </v>
      </c>
      <c r="AB20" s="251"/>
      <c r="AC20" s="251"/>
      <c r="AD20" s="252" t="str">
        <f t="shared" si="8"/>
        <v> </v>
      </c>
      <c r="AE20" s="251"/>
      <c r="AF20" s="251"/>
      <c r="AG20" s="252" t="str">
        <f t="shared" si="9"/>
        <v> </v>
      </c>
      <c r="AH20" s="251"/>
      <c r="AI20" s="251"/>
      <c r="AJ20" s="252" t="str">
        <f t="shared" si="10"/>
        <v> </v>
      </c>
      <c r="AK20" s="251"/>
      <c r="AL20" s="251"/>
      <c r="AM20" s="253" t="str">
        <f t="shared" si="11"/>
        <v> </v>
      </c>
    </row>
    <row r="21" spans="1:39" s="45" customFormat="1" ht="18">
      <c r="A21" s="248"/>
      <c r="B21" s="249"/>
      <c r="C21" s="249"/>
      <c r="D21" s="251"/>
      <c r="E21" s="251"/>
      <c r="F21" s="252" t="str">
        <f t="shared" si="0"/>
        <v> </v>
      </c>
      <c r="G21" s="251"/>
      <c r="H21" s="251"/>
      <c r="I21" s="252" t="str">
        <f t="shared" si="1"/>
        <v> </v>
      </c>
      <c r="J21" s="251"/>
      <c r="K21" s="251"/>
      <c r="L21" s="252" t="str">
        <f t="shared" si="2"/>
        <v> </v>
      </c>
      <c r="M21" s="251"/>
      <c r="N21" s="251"/>
      <c r="O21" s="252" t="str">
        <f t="shared" si="3"/>
        <v> </v>
      </c>
      <c r="P21" s="251"/>
      <c r="Q21" s="251"/>
      <c r="R21" s="252" t="str">
        <f t="shared" si="4"/>
        <v> </v>
      </c>
      <c r="S21" s="251"/>
      <c r="T21" s="251"/>
      <c r="U21" s="252" t="str">
        <f t="shared" si="5"/>
        <v> </v>
      </c>
      <c r="V21" s="251"/>
      <c r="W21" s="251"/>
      <c r="X21" s="252" t="str">
        <f t="shared" si="6"/>
        <v> </v>
      </c>
      <c r="Y21" s="251"/>
      <c r="Z21" s="251"/>
      <c r="AA21" s="252" t="str">
        <f t="shared" si="7"/>
        <v> </v>
      </c>
      <c r="AB21" s="251"/>
      <c r="AC21" s="251"/>
      <c r="AD21" s="252" t="str">
        <f t="shared" si="8"/>
        <v> </v>
      </c>
      <c r="AE21" s="251"/>
      <c r="AF21" s="251"/>
      <c r="AG21" s="252" t="str">
        <f t="shared" si="9"/>
        <v> </v>
      </c>
      <c r="AH21" s="251"/>
      <c r="AI21" s="251"/>
      <c r="AJ21" s="252" t="str">
        <f t="shared" si="10"/>
        <v> </v>
      </c>
      <c r="AK21" s="251"/>
      <c r="AL21" s="251"/>
      <c r="AM21" s="253" t="str">
        <f t="shared" si="11"/>
        <v> </v>
      </c>
    </row>
    <row r="22" spans="1:39" s="45" customFormat="1" ht="18">
      <c r="A22" s="248"/>
      <c r="B22" s="249"/>
      <c r="C22" s="249"/>
      <c r="D22" s="251"/>
      <c r="E22" s="251"/>
      <c r="F22" s="252" t="str">
        <f t="shared" si="0"/>
        <v> </v>
      </c>
      <c r="G22" s="251"/>
      <c r="H22" s="251"/>
      <c r="I22" s="252" t="str">
        <f t="shared" si="1"/>
        <v> </v>
      </c>
      <c r="J22" s="251"/>
      <c r="K22" s="251"/>
      <c r="L22" s="252" t="str">
        <f t="shared" si="2"/>
        <v> </v>
      </c>
      <c r="M22" s="251"/>
      <c r="N22" s="251"/>
      <c r="O22" s="252" t="str">
        <f t="shared" si="3"/>
        <v> </v>
      </c>
      <c r="P22" s="251"/>
      <c r="Q22" s="251"/>
      <c r="R22" s="252" t="str">
        <f t="shared" si="4"/>
        <v> </v>
      </c>
      <c r="S22" s="251"/>
      <c r="T22" s="251"/>
      <c r="U22" s="252" t="str">
        <f t="shared" si="5"/>
        <v> </v>
      </c>
      <c r="V22" s="251"/>
      <c r="W22" s="251"/>
      <c r="X22" s="252" t="str">
        <f t="shared" si="6"/>
        <v> </v>
      </c>
      <c r="Y22" s="251"/>
      <c r="Z22" s="251"/>
      <c r="AA22" s="252" t="str">
        <f t="shared" si="7"/>
        <v> </v>
      </c>
      <c r="AB22" s="251"/>
      <c r="AC22" s="251"/>
      <c r="AD22" s="252" t="str">
        <f t="shared" si="8"/>
        <v> </v>
      </c>
      <c r="AE22" s="251"/>
      <c r="AF22" s="251"/>
      <c r="AG22" s="252" t="str">
        <f t="shared" si="9"/>
        <v> </v>
      </c>
      <c r="AH22" s="251"/>
      <c r="AI22" s="251"/>
      <c r="AJ22" s="252" t="str">
        <f t="shared" si="10"/>
        <v> </v>
      </c>
      <c r="AK22" s="251"/>
      <c r="AL22" s="251"/>
      <c r="AM22" s="253" t="str">
        <f t="shared" si="11"/>
        <v> </v>
      </c>
    </row>
    <row r="23" spans="1:39" ht="18">
      <c r="A23" s="248"/>
      <c r="B23" s="249"/>
      <c r="C23" s="249"/>
      <c r="D23" s="258"/>
      <c r="E23" s="258"/>
      <c r="F23" s="259" t="str">
        <f t="shared" si="0"/>
        <v> </v>
      </c>
      <c r="G23" s="258"/>
      <c r="H23" s="258"/>
      <c r="I23" s="259" t="str">
        <f t="shared" si="1"/>
        <v> </v>
      </c>
      <c r="J23" s="258"/>
      <c r="K23" s="258"/>
      <c r="L23" s="259" t="str">
        <f t="shared" si="2"/>
        <v> </v>
      </c>
      <c r="M23" s="258"/>
      <c r="N23" s="258"/>
      <c r="O23" s="259" t="str">
        <f t="shared" si="3"/>
        <v> </v>
      </c>
      <c r="P23" s="258"/>
      <c r="Q23" s="258"/>
      <c r="R23" s="259" t="str">
        <f t="shared" si="4"/>
        <v> </v>
      </c>
      <c r="S23" s="258"/>
      <c r="T23" s="258"/>
      <c r="U23" s="259" t="str">
        <f t="shared" si="5"/>
        <v> </v>
      </c>
      <c r="V23" s="258"/>
      <c r="W23" s="258"/>
      <c r="X23" s="259" t="str">
        <f t="shared" si="6"/>
        <v> </v>
      </c>
      <c r="Y23" s="258"/>
      <c r="Z23" s="258"/>
      <c r="AA23" s="259" t="str">
        <f t="shared" si="7"/>
        <v> </v>
      </c>
      <c r="AB23" s="258"/>
      <c r="AC23" s="258"/>
      <c r="AD23" s="259" t="str">
        <f t="shared" si="8"/>
        <v> </v>
      </c>
      <c r="AE23" s="258"/>
      <c r="AF23" s="258"/>
      <c r="AG23" s="259" t="str">
        <f t="shared" si="9"/>
        <v> </v>
      </c>
      <c r="AH23" s="258"/>
      <c r="AI23" s="258"/>
      <c r="AJ23" s="259" t="str">
        <f t="shared" si="10"/>
        <v> </v>
      </c>
      <c r="AK23" s="258"/>
      <c r="AL23" s="258"/>
      <c r="AM23" s="260" t="str">
        <f t="shared" si="11"/>
        <v> </v>
      </c>
    </row>
    <row r="24" spans="1:39" ht="18">
      <c r="A24" s="248"/>
      <c r="B24" s="249"/>
      <c r="C24" s="249"/>
      <c r="D24" s="258"/>
      <c r="E24" s="258"/>
      <c r="F24" s="259" t="str">
        <f t="shared" si="0"/>
        <v> </v>
      </c>
      <c r="G24" s="258"/>
      <c r="H24" s="258"/>
      <c r="I24" s="259" t="str">
        <f t="shared" si="1"/>
        <v> </v>
      </c>
      <c r="J24" s="258"/>
      <c r="K24" s="258"/>
      <c r="L24" s="259" t="str">
        <f t="shared" si="2"/>
        <v> </v>
      </c>
      <c r="M24" s="258"/>
      <c r="N24" s="258"/>
      <c r="O24" s="259" t="str">
        <f t="shared" si="3"/>
        <v> </v>
      </c>
      <c r="P24" s="258"/>
      <c r="Q24" s="258"/>
      <c r="R24" s="259" t="str">
        <f t="shared" si="4"/>
        <v> </v>
      </c>
      <c r="S24" s="258"/>
      <c r="T24" s="258"/>
      <c r="U24" s="259" t="str">
        <f t="shared" si="5"/>
        <v> </v>
      </c>
      <c r="V24" s="258"/>
      <c r="W24" s="258"/>
      <c r="X24" s="259" t="str">
        <f t="shared" si="6"/>
        <v> </v>
      </c>
      <c r="Y24" s="258"/>
      <c r="Z24" s="258"/>
      <c r="AA24" s="259" t="str">
        <f t="shared" si="7"/>
        <v> </v>
      </c>
      <c r="AB24" s="258"/>
      <c r="AC24" s="258"/>
      <c r="AD24" s="259" t="str">
        <f t="shared" si="8"/>
        <v> </v>
      </c>
      <c r="AE24" s="258"/>
      <c r="AF24" s="258"/>
      <c r="AG24" s="259" t="str">
        <f t="shared" si="9"/>
        <v> </v>
      </c>
      <c r="AH24" s="258"/>
      <c r="AI24" s="258"/>
      <c r="AJ24" s="259" t="str">
        <f t="shared" si="10"/>
        <v> </v>
      </c>
      <c r="AK24" s="258"/>
      <c r="AL24" s="258"/>
      <c r="AM24" s="260" t="str">
        <f t="shared" si="11"/>
        <v> </v>
      </c>
    </row>
    <row r="25" spans="1:39" s="45" customFormat="1" ht="18">
      <c r="A25" s="248"/>
      <c r="B25" s="249"/>
      <c r="C25" s="249"/>
      <c r="D25" s="251"/>
      <c r="E25" s="251"/>
      <c r="F25" s="252" t="str">
        <f t="shared" si="0"/>
        <v> </v>
      </c>
      <c r="G25" s="251"/>
      <c r="H25" s="251"/>
      <c r="I25" s="252" t="str">
        <f t="shared" si="1"/>
        <v> </v>
      </c>
      <c r="J25" s="251"/>
      <c r="K25" s="251"/>
      <c r="L25" s="252" t="str">
        <f t="shared" si="2"/>
        <v> </v>
      </c>
      <c r="M25" s="251"/>
      <c r="N25" s="251"/>
      <c r="O25" s="252" t="str">
        <f t="shared" si="3"/>
        <v> </v>
      </c>
      <c r="P25" s="251"/>
      <c r="Q25" s="251"/>
      <c r="R25" s="252" t="str">
        <f t="shared" si="4"/>
        <v> </v>
      </c>
      <c r="S25" s="251"/>
      <c r="T25" s="251"/>
      <c r="U25" s="252" t="str">
        <f t="shared" si="5"/>
        <v> </v>
      </c>
      <c r="V25" s="251"/>
      <c r="W25" s="251"/>
      <c r="X25" s="252" t="str">
        <f t="shared" si="6"/>
        <v> </v>
      </c>
      <c r="Y25" s="251"/>
      <c r="Z25" s="251"/>
      <c r="AA25" s="252" t="str">
        <f t="shared" si="7"/>
        <v> </v>
      </c>
      <c r="AB25" s="251"/>
      <c r="AC25" s="251"/>
      <c r="AD25" s="252" t="str">
        <f t="shared" si="8"/>
        <v> </v>
      </c>
      <c r="AE25" s="251"/>
      <c r="AF25" s="251"/>
      <c r="AG25" s="252" t="str">
        <f t="shared" si="9"/>
        <v> </v>
      </c>
      <c r="AH25" s="251"/>
      <c r="AI25" s="251"/>
      <c r="AJ25" s="252" t="str">
        <f t="shared" si="10"/>
        <v> </v>
      </c>
      <c r="AK25" s="251"/>
      <c r="AL25" s="251"/>
      <c r="AM25" s="253" t="str">
        <f t="shared" si="11"/>
        <v> </v>
      </c>
    </row>
    <row r="26" spans="1:39" s="45" customFormat="1" ht="18">
      <c r="A26" s="248"/>
      <c r="B26" s="249"/>
      <c r="C26" s="249"/>
      <c r="D26" s="251"/>
      <c r="E26" s="251"/>
      <c r="F26" s="252"/>
      <c r="G26" s="251"/>
      <c r="H26" s="251"/>
      <c r="I26" s="252"/>
      <c r="J26" s="251"/>
      <c r="K26" s="251"/>
      <c r="L26" s="252"/>
      <c r="M26" s="251"/>
      <c r="N26" s="251"/>
      <c r="O26" s="252"/>
      <c r="P26" s="251"/>
      <c r="Q26" s="251"/>
      <c r="R26" s="252"/>
      <c r="S26" s="251"/>
      <c r="T26" s="251"/>
      <c r="U26" s="252"/>
      <c r="V26" s="251"/>
      <c r="W26" s="251"/>
      <c r="X26" s="252"/>
      <c r="Y26" s="251"/>
      <c r="Z26" s="251"/>
      <c r="AA26" s="252"/>
      <c r="AB26" s="251"/>
      <c r="AC26" s="251"/>
      <c r="AD26" s="252"/>
      <c r="AE26" s="251"/>
      <c r="AF26" s="251"/>
      <c r="AG26" s="252"/>
      <c r="AH26" s="251"/>
      <c r="AI26" s="251"/>
      <c r="AJ26" s="252"/>
      <c r="AK26" s="251"/>
      <c r="AL26" s="251"/>
      <c r="AM26" s="253"/>
    </row>
    <row r="27" spans="1:39" ht="18">
      <c r="A27" s="248"/>
      <c r="B27" s="249"/>
      <c r="C27" s="249"/>
      <c r="D27" s="258"/>
      <c r="E27" s="258"/>
      <c r="F27" s="259" t="str">
        <f t="shared" si="0"/>
        <v> </v>
      </c>
      <c r="G27" s="258"/>
      <c r="H27" s="258"/>
      <c r="I27" s="259" t="str">
        <f t="shared" si="1"/>
        <v> </v>
      </c>
      <c r="J27" s="258"/>
      <c r="K27" s="258"/>
      <c r="L27" s="259" t="str">
        <f t="shared" si="2"/>
        <v> </v>
      </c>
      <c r="M27" s="258"/>
      <c r="N27" s="258"/>
      <c r="O27" s="259" t="str">
        <f t="shared" si="3"/>
        <v> </v>
      </c>
      <c r="P27" s="258"/>
      <c r="Q27" s="258"/>
      <c r="R27" s="259" t="str">
        <f t="shared" si="4"/>
        <v> </v>
      </c>
      <c r="S27" s="258"/>
      <c r="T27" s="258"/>
      <c r="U27" s="259" t="str">
        <f t="shared" si="5"/>
        <v> </v>
      </c>
      <c r="V27" s="258"/>
      <c r="W27" s="258"/>
      <c r="X27" s="259" t="str">
        <f t="shared" si="6"/>
        <v> </v>
      </c>
      <c r="Y27" s="258"/>
      <c r="Z27" s="258"/>
      <c r="AA27" s="259" t="str">
        <f t="shared" si="7"/>
        <v> </v>
      </c>
      <c r="AB27" s="258"/>
      <c r="AC27" s="258"/>
      <c r="AD27" s="259" t="str">
        <f aca="true" t="shared" si="12" ref="AD27:AD44">IF(AB27=" "," ",AVERAGE(AB27:AC27))</f>
        <v> </v>
      </c>
      <c r="AE27" s="258"/>
      <c r="AF27" s="258"/>
      <c r="AG27" s="259" t="str">
        <f aca="true" t="shared" si="13" ref="AG27:AG44">IF(AE27=" "," ",AVERAGE(AE27:AF27))</f>
        <v> </v>
      </c>
      <c r="AH27" s="258"/>
      <c r="AI27" s="258"/>
      <c r="AJ27" s="259" t="str">
        <f aca="true" t="shared" si="14" ref="AJ27:AJ44">IF(AH27=" "," ",AVERAGE(AH27:AI27))</f>
        <v> </v>
      </c>
      <c r="AK27" s="258"/>
      <c r="AL27" s="258"/>
      <c r="AM27" s="260" t="str">
        <f aca="true" t="shared" si="15" ref="AM27:AM44">IF(AK27=" "," ",AVERAGE(AK27:AL27))</f>
        <v> </v>
      </c>
    </row>
    <row r="28" spans="1:39" ht="18">
      <c r="A28" s="248"/>
      <c r="B28" s="249"/>
      <c r="C28" s="249"/>
      <c r="D28" s="251"/>
      <c r="E28" s="251"/>
      <c r="F28" s="252" t="str">
        <f t="shared" si="0"/>
        <v> </v>
      </c>
      <c r="G28" s="251"/>
      <c r="H28" s="251"/>
      <c r="I28" s="252" t="str">
        <f t="shared" si="1"/>
        <v> </v>
      </c>
      <c r="J28" s="251"/>
      <c r="K28" s="251"/>
      <c r="L28" s="252" t="str">
        <f t="shared" si="2"/>
        <v> </v>
      </c>
      <c r="M28" s="251"/>
      <c r="N28" s="251"/>
      <c r="O28" s="252" t="str">
        <f t="shared" si="3"/>
        <v> </v>
      </c>
      <c r="P28" s="251"/>
      <c r="Q28" s="251"/>
      <c r="R28" s="252" t="str">
        <f t="shared" si="4"/>
        <v> </v>
      </c>
      <c r="S28" s="251"/>
      <c r="T28" s="251"/>
      <c r="U28" s="252" t="str">
        <f t="shared" si="5"/>
        <v> </v>
      </c>
      <c r="V28" s="251"/>
      <c r="W28" s="251"/>
      <c r="X28" s="252" t="str">
        <f t="shared" si="6"/>
        <v> </v>
      </c>
      <c r="Y28" s="251"/>
      <c r="Z28" s="251"/>
      <c r="AA28" s="252" t="str">
        <f t="shared" si="7"/>
        <v> </v>
      </c>
      <c r="AB28" s="251"/>
      <c r="AC28" s="251"/>
      <c r="AD28" s="252" t="str">
        <f t="shared" si="12"/>
        <v> </v>
      </c>
      <c r="AE28" s="251"/>
      <c r="AF28" s="251"/>
      <c r="AG28" s="252" t="str">
        <f t="shared" si="13"/>
        <v> </v>
      </c>
      <c r="AH28" s="251"/>
      <c r="AI28" s="251"/>
      <c r="AJ28" s="252" t="str">
        <f t="shared" si="14"/>
        <v> </v>
      </c>
      <c r="AK28" s="251"/>
      <c r="AL28" s="251"/>
      <c r="AM28" s="253" t="str">
        <f t="shared" si="15"/>
        <v> </v>
      </c>
    </row>
    <row r="29" spans="1:39" ht="18">
      <c r="A29" s="248"/>
      <c r="B29" s="254"/>
      <c r="C29" s="254"/>
      <c r="D29" s="255"/>
      <c r="E29" s="255"/>
      <c r="F29" s="256" t="str">
        <f t="shared" si="0"/>
        <v> </v>
      </c>
      <c r="G29" s="255"/>
      <c r="H29" s="255"/>
      <c r="I29" s="256" t="str">
        <f t="shared" si="1"/>
        <v> </v>
      </c>
      <c r="J29" s="255"/>
      <c r="K29" s="255"/>
      <c r="L29" s="256" t="str">
        <f t="shared" si="2"/>
        <v> </v>
      </c>
      <c r="M29" s="255"/>
      <c r="N29" s="255"/>
      <c r="O29" s="256" t="str">
        <f t="shared" si="3"/>
        <v> </v>
      </c>
      <c r="P29" s="255"/>
      <c r="Q29" s="255"/>
      <c r="R29" s="256" t="str">
        <f t="shared" si="4"/>
        <v> </v>
      </c>
      <c r="S29" s="255"/>
      <c r="T29" s="255"/>
      <c r="U29" s="256" t="str">
        <f t="shared" si="5"/>
        <v> </v>
      </c>
      <c r="V29" s="255"/>
      <c r="W29" s="255"/>
      <c r="X29" s="256" t="str">
        <f t="shared" si="6"/>
        <v> </v>
      </c>
      <c r="Y29" s="255"/>
      <c r="Z29" s="255"/>
      <c r="AA29" s="256" t="str">
        <f t="shared" si="7"/>
        <v> </v>
      </c>
      <c r="AB29" s="255"/>
      <c r="AC29" s="255"/>
      <c r="AD29" s="256" t="str">
        <f t="shared" si="12"/>
        <v> </v>
      </c>
      <c r="AE29" s="255"/>
      <c r="AF29" s="255"/>
      <c r="AG29" s="256" t="str">
        <f t="shared" si="13"/>
        <v> </v>
      </c>
      <c r="AH29" s="255"/>
      <c r="AI29" s="255"/>
      <c r="AJ29" s="256" t="str">
        <f t="shared" si="14"/>
        <v> </v>
      </c>
      <c r="AK29" s="255"/>
      <c r="AL29" s="255"/>
      <c r="AM29" s="257" t="str">
        <f t="shared" si="15"/>
        <v> </v>
      </c>
    </row>
    <row r="30" spans="1:39" ht="18">
      <c r="A30" s="248"/>
      <c r="B30" s="249"/>
      <c r="C30" s="249"/>
      <c r="D30" s="258"/>
      <c r="E30" s="258"/>
      <c r="F30" s="259" t="str">
        <f t="shared" si="0"/>
        <v> </v>
      </c>
      <c r="G30" s="258"/>
      <c r="H30" s="258"/>
      <c r="I30" s="259" t="str">
        <f t="shared" si="1"/>
        <v> </v>
      </c>
      <c r="J30" s="258"/>
      <c r="K30" s="258"/>
      <c r="L30" s="259" t="str">
        <f t="shared" si="2"/>
        <v> </v>
      </c>
      <c r="M30" s="258"/>
      <c r="N30" s="258"/>
      <c r="O30" s="259" t="str">
        <f t="shared" si="3"/>
        <v> </v>
      </c>
      <c r="P30" s="258"/>
      <c r="Q30" s="258"/>
      <c r="R30" s="259" t="str">
        <f t="shared" si="4"/>
        <v> </v>
      </c>
      <c r="S30" s="258"/>
      <c r="T30" s="258"/>
      <c r="U30" s="259" t="str">
        <f t="shared" si="5"/>
        <v> </v>
      </c>
      <c r="V30" s="258"/>
      <c r="W30" s="258"/>
      <c r="X30" s="259" t="str">
        <f t="shared" si="6"/>
        <v> </v>
      </c>
      <c r="Y30" s="258"/>
      <c r="Z30" s="258"/>
      <c r="AA30" s="259" t="str">
        <f t="shared" si="7"/>
        <v> </v>
      </c>
      <c r="AB30" s="258"/>
      <c r="AC30" s="258"/>
      <c r="AD30" s="259" t="str">
        <f t="shared" si="12"/>
        <v> </v>
      </c>
      <c r="AE30" s="258"/>
      <c r="AF30" s="258"/>
      <c r="AG30" s="259" t="str">
        <f t="shared" si="13"/>
        <v> </v>
      </c>
      <c r="AH30" s="258"/>
      <c r="AI30" s="258"/>
      <c r="AJ30" s="259" t="str">
        <f t="shared" si="14"/>
        <v> </v>
      </c>
      <c r="AK30" s="258"/>
      <c r="AL30" s="258"/>
      <c r="AM30" s="260" t="str">
        <f t="shared" si="15"/>
        <v> </v>
      </c>
    </row>
    <row r="31" spans="1:39" ht="18">
      <c r="A31" s="248"/>
      <c r="B31" s="249"/>
      <c r="C31" s="249"/>
      <c r="D31" s="258"/>
      <c r="E31" s="258"/>
      <c r="F31" s="259" t="str">
        <f t="shared" si="0"/>
        <v> </v>
      </c>
      <c r="G31" s="258"/>
      <c r="H31" s="258"/>
      <c r="I31" s="259" t="str">
        <f t="shared" si="1"/>
        <v> </v>
      </c>
      <c r="J31" s="258"/>
      <c r="K31" s="258"/>
      <c r="L31" s="259" t="str">
        <f t="shared" si="2"/>
        <v> </v>
      </c>
      <c r="M31" s="258"/>
      <c r="N31" s="258"/>
      <c r="O31" s="259" t="str">
        <f t="shared" si="3"/>
        <v> </v>
      </c>
      <c r="P31" s="258"/>
      <c r="Q31" s="258"/>
      <c r="R31" s="259" t="str">
        <f t="shared" si="4"/>
        <v> </v>
      </c>
      <c r="S31" s="258"/>
      <c r="T31" s="258"/>
      <c r="U31" s="259" t="str">
        <f t="shared" si="5"/>
        <v> </v>
      </c>
      <c r="V31" s="258"/>
      <c r="W31" s="258"/>
      <c r="X31" s="259" t="str">
        <f t="shared" si="6"/>
        <v> </v>
      </c>
      <c r="Y31" s="258"/>
      <c r="Z31" s="258"/>
      <c r="AA31" s="259" t="str">
        <f t="shared" si="7"/>
        <v> </v>
      </c>
      <c r="AB31" s="258"/>
      <c r="AC31" s="258"/>
      <c r="AD31" s="259" t="str">
        <f t="shared" si="12"/>
        <v> </v>
      </c>
      <c r="AE31" s="258"/>
      <c r="AF31" s="258"/>
      <c r="AG31" s="259" t="str">
        <f t="shared" si="13"/>
        <v> </v>
      </c>
      <c r="AH31" s="258"/>
      <c r="AI31" s="258"/>
      <c r="AJ31" s="259" t="str">
        <f t="shared" si="14"/>
        <v> </v>
      </c>
      <c r="AK31" s="258"/>
      <c r="AL31" s="258"/>
      <c r="AM31" s="260" t="str">
        <f t="shared" si="15"/>
        <v> </v>
      </c>
    </row>
    <row r="32" spans="1:39" ht="18">
      <c r="A32" s="248"/>
      <c r="B32" s="249"/>
      <c r="C32" s="249"/>
      <c r="D32" s="258"/>
      <c r="E32" s="258"/>
      <c r="F32" s="259" t="str">
        <f t="shared" si="0"/>
        <v> </v>
      </c>
      <c r="G32" s="258"/>
      <c r="H32" s="258"/>
      <c r="I32" s="259" t="str">
        <f t="shared" si="1"/>
        <v> </v>
      </c>
      <c r="J32" s="258"/>
      <c r="K32" s="258"/>
      <c r="L32" s="259" t="str">
        <f t="shared" si="2"/>
        <v> </v>
      </c>
      <c r="M32" s="258"/>
      <c r="N32" s="258"/>
      <c r="O32" s="259" t="str">
        <f t="shared" si="3"/>
        <v> </v>
      </c>
      <c r="P32" s="258"/>
      <c r="Q32" s="258"/>
      <c r="R32" s="259" t="str">
        <f t="shared" si="4"/>
        <v> </v>
      </c>
      <c r="S32" s="258"/>
      <c r="T32" s="258"/>
      <c r="U32" s="259" t="str">
        <f t="shared" si="5"/>
        <v> </v>
      </c>
      <c r="V32" s="258"/>
      <c r="W32" s="258"/>
      <c r="X32" s="259" t="str">
        <f t="shared" si="6"/>
        <v> </v>
      </c>
      <c r="Y32" s="258"/>
      <c r="Z32" s="258"/>
      <c r="AA32" s="259" t="str">
        <f t="shared" si="7"/>
        <v> </v>
      </c>
      <c r="AB32" s="258"/>
      <c r="AC32" s="258"/>
      <c r="AD32" s="259" t="str">
        <f t="shared" si="12"/>
        <v> </v>
      </c>
      <c r="AE32" s="258"/>
      <c r="AF32" s="258"/>
      <c r="AG32" s="259" t="str">
        <f t="shared" si="13"/>
        <v> </v>
      </c>
      <c r="AH32" s="258"/>
      <c r="AI32" s="258"/>
      <c r="AJ32" s="259" t="str">
        <f t="shared" si="14"/>
        <v> </v>
      </c>
      <c r="AK32" s="258"/>
      <c r="AL32" s="258"/>
      <c r="AM32" s="260" t="str">
        <f t="shared" si="15"/>
        <v> </v>
      </c>
    </row>
    <row r="33" spans="1:39" ht="18">
      <c r="A33" s="248"/>
      <c r="B33" s="249"/>
      <c r="C33" s="249"/>
      <c r="D33" s="258"/>
      <c r="E33" s="258"/>
      <c r="F33" s="259" t="str">
        <f t="shared" si="0"/>
        <v> </v>
      </c>
      <c r="G33" s="258"/>
      <c r="H33" s="258"/>
      <c r="I33" s="259" t="str">
        <f t="shared" si="1"/>
        <v> </v>
      </c>
      <c r="J33" s="258"/>
      <c r="K33" s="258"/>
      <c r="L33" s="259" t="str">
        <f t="shared" si="2"/>
        <v> </v>
      </c>
      <c r="M33" s="258"/>
      <c r="N33" s="258"/>
      <c r="O33" s="259" t="str">
        <f t="shared" si="3"/>
        <v> </v>
      </c>
      <c r="P33" s="258"/>
      <c r="Q33" s="258"/>
      <c r="R33" s="259" t="str">
        <f t="shared" si="4"/>
        <v> </v>
      </c>
      <c r="S33" s="258"/>
      <c r="T33" s="258"/>
      <c r="U33" s="259" t="str">
        <f t="shared" si="5"/>
        <v> </v>
      </c>
      <c r="V33" s="258"/>
      <c r="W33" s="258"/>
      <c r="X33" s="259" t="str">
        <f t="shared" si="6"/>
        <v> </v>
      </c>
      <c r="Y33" s="258"/>
      <c r="Z33" s="258"/>
      <c r="AA33" s="259" t="str">
        <f t="shared" si="7"/>
        <v> </v>
      </c>
      <c r="AB33" s="258"/>
      <c r="AC33" s="258"/>
      <c r="AD33" s="259" t="str">
        <f t="shared" si="12"/>
        <v> </v>
      </c>
      <c r="AE33" s="258"/>
      <c r="AF33" s="258"/>
      <c r="AG33" s="259" t="str">
        <f t="shared" si="13"/>
        <v> </v>
      </c>
      <c r="AH33" s="258"/>
      <c r="AI33" s="258"/>
      <c r="AJ33" s="259" t="str">
        <f t="shared" si="14"/>
        <v> </v>
      </c>
      <c r="AK33" s="258"/>
      <c r="AL33" s="258"/>
      <c r="AM33" s="260" t="str">
        <f t="shared" si="15"/>
        <v> </v>
      </c>
    </row>
    <row r="34" spans="1:39" ht="18">
      <c r="A34" s="248"/>
      <c r="B34" s="249"/>
      <c r="C34" s="249"/>
      <c r="D34" s="258"/>
      <c r="E34" s="258"/>
      <c r="F34" s="259" t="str">
        <f t="shared" si="0"/>
        <v> </v>
      </c>
      <c r="G34" s="258"/>
      <c r="H34" s="258"/>
      <c r="I34" s="259" t="str">
        <f t="shared" si="1"/>
        <v> </v>
      </c>
      <c r="J34" s="258"/>
      <c r="K34" s="258"/>
      <c r="L34" s="259" t="str">
        <f t="shared" si="2"/>
        <v> </v>
      </c>
      <c r="M34" s="258"/>
      <c r="N34" s="258"/>
      <c r="O34" s="259" t="str">
        <f t="shared" si="3"/>
        <v> </v>
      </c>
      <c r="P34" s="258"/>
      <c r="Q34" s="258"/>
      <c r="R34" s="259" t="str">
        <f t="shared" si="4"/>
        <v> </v>
      </c>
      <c r="S34" s="258"/>
      <c r="T34" s="258"/>
      <c r="U34" s="259" t="str">
        <f t="shared" si="5"/>
        <v> </v>
      </c>
      <c r="V34" s="258"/>
      <c r="W34" s="258"/>
      <c r="X34" s="259" t="str">
        <f t="shared" si="6"/>
        <v> </v>
      </c>
      <c r="Y34" s="258"/>
      <c r="Z34" s="258"/>
      <c r="AA34" s="259" t="str">
        <f t="shared" si="7"/>
        <v> </v>
      </c>
      <c r="AB34" s="258"/>
      <c r="AC34" s="258"/>
      <c r="AD34" s="259" t="str">
        <f t="shared" si="12"/>
        <v> </v>
      </c>
      <c r="AE34" s="258"/>
      <c r="AF34" s="258"/>
      <c r="AG34" s="259" t="str">
        <f t="shared" si="13"/>
        <v> </v>
      </c>
      <c r="AH34" s="258"/>
      <c r="AI34" s="258"/>
      <c r="AJ34" s="259" t="str">
        <f t="shared" si="14"/>
        <v> </v>
      </c>
      <c r="AK34" s="258"/>
      <c r="AL34" s="258"/>
      <c r="AM34" s="260" t="str">
        <f t="shared" si="15"/>
        <v> </v>
      </c>
    </row>
    <row r="35" spans="1:39" ht="18">
      <c r="A35" s="248"/>
      <c r="B35" s="249"/>
      <c r="C35" s="249"/>
      <c r="D35" s="258"/>
      <c r="E35" s="258"/>
      <c r="F35" s="259" t="str">
        <f t="shared" si="0"/>
        <v> </v>
      </c>
      <c r="G35" s="258"/>
      <c r="H35" s="258"/>
      <c r="I35" s="259" t="str">
        <f t="shared" si="1"/>
        <v> </v>
      </c>
      <c r="J35" s="258"/>
      <c r="K35" s="258"/>
      <c r="L35" s="259" t="str">
        <f t="shared" si="2"/>
        <v> </v>
      </c>
      <c r="M35" s="258"/>
      <c r="N35" s="258"/>
      <c r="O35" s="259" t="str">
        <f t="shared" si="3"/>
        <v> </v>
      </c>
      <c r="P35" s="258"/>
      <c r="Q35" s="258"/>
      <c r="R35" s="259" t="str">
        <f t="shared" si="4"/>
        <v> </v>
      </c>
      <c r="S35" s="258"/>
      <c r="T35" s="258"/>
      <c r="U35" s="259" t="str">
        <f t="shared" si="5"/>
        <v> </v>
      </c>
      <c r="V35" s="258"/>
      <c r="W35" s="258"/>
      <c r="X35" s="259" t="str">
        <f t="shared" si="6"/>
        <v> </v>
      </c>
      <c r="Y35" s="258"/>
      <c r="Z35" s="258"/>
      <c r="AA35" s="259" t="str">
        <f t="shared" si="7"/>
        <v> </v>
      </c>
      <c r="AB35" s="258"/>
      <c r="AC35" s="258"/>
      <c r="AD35" s="259" t="str">
        <f t="shared" si="12"/>
        <v> </v>
      </c>
      <c r="AE35" s="258"/>
      <c r="AF35" s="258"/>
      <c r="AG35" s="259" t="str">
        <f t="shared" si="13"/>
        <v> </v>
      </c>
      <c r="AH35" s="258"/>
      <c r="AI35" s="258"/>
      <c r="AJ35" s="259" t="str">
        <f t="shared" si="14"/>
        <v> </v>
      </c>
      <c r="AK35" s="258"/>
      <c r="AL35" s="258"/>
      <c r="AM35" s="260" t="str">
        <f t="shared" si="15"/>
        <v> </v>
      </c>
    </row>
    <row r="36" spans="1:39" ht="18">
      <c r="A36" s="248"/>
      <c r="B36" s="249"/>
      <c r="C36" s="249"/>
      <c r="D36" s="258"/>
      <c r="E36" s="258"/>
      <c r="F36" s="259" t="str">
        <f t="shared" si="0"/>
        <v> </v>
      </c>
      <c r="G36" s="258"/>
      <c r="H36" s="258"/>
      <c r="I36" s="259" t="str">
        <f t="shared" si="1"/>
        <v> </v>
      </c>
      <c r="J36" s="258"/>
      <c r="K36" s="258"/>
      <c r="L36" s="259" t="str">
        <f t="shared" si="2"/>
        <v> </v>
      </c>
      <c r="M36" s="258"/>
      <c r="N36" s="258"/>
      <c r="O36" s="259" t="str">
        <f t="shared" si="3"/>
        <v> </v>
      </c>
      <c r="P36" s="258"/>
      <c r="Q36" s="258"/>
      <c r="R36" s="259" t="str">
        <f t="shared" si="4"/>
        <v> </v>
      </c>
      <c r="S36" s="258"/>
      <c r="T36" s="258"/>
      <c r="U36" s="259" t="str">
        <f t="shared" si="5"/>
        <v> </v>
      </c>
      <c r="V36" s="258"/>
      <c r="W36" s="258"/>
      <c r="X36" s="259" t="str">
        <f t="shared" si="6"/>
        <v> </v>
      </c>
      <c r="Y36" s="258"/>
      <c r="Z36" s="258"/>
      <c r="AA36" s="259" t="str">
        <f t="shared" si="7"/>
        <v> </v>
      </c>
      <c r="AB36" s="258"/>
      <c r="AC36" s="258"/>
      <c r="AD36" s="259" t="str">
        <f t="shared" si="12"/>
        <v> </v>
      </c>
      <c r="AE36" s="258"/>
      <c r="AF36" s="258"/>
      <c r="AG36" s="259" t="str">
        <f t="shared" si="13"/>
        <v> </v>
      </c>
      <c r="AH36" s="258"/>
      <c r="AI36" s="258"/>
      <c r="AJ36" s="259" t="str">
        <f t="shared" si="14"/>
        <v> </v>
      </c>
      <c r="AK36" s="258"/>
      <c r="AL36" s="258"/>
      <c r="AM36" s="260" t="str">
        <f t="shared" si="15"/>
        <v> </v>
      </c>
    </row>
    <row r="37" spans="1:39" ht="18">
      <c r="A37" s="248"/>
      <c r="B37" s="249"/>
      <c r="C37" s="249"/>
      <c r="D37" s="258"/>
      <c r="E37" s="258"/>
      <c r="F37" s="259" t="str">
        <f t="shared" si="0"/>
        <v> </v>
      </c>
      <c r="G37" s="258"/>
      <c r="H37" s="258"/>
      <c r="I37" s="259" t="str">
        <f t="shared" si="1"/>
        <v> </v>
      </c>
      <c r="J37" s="258"/>
      <c r="K37" s="258"/>
      <c r="L37" s="259" t="str">
        <f t="shared" si="2"/>
        <v> </v>
      </c>
      <c r="M37" s="258"/>
      <c r="N37" s="258"/>
      <c r="O37" s="259" t="str">
        <f t="shared" si="3"/>
        <v> </v>
      </c>
      <c r="P37" s="258"/>
      <c r="Q37" s="258"/>
      <c r="R37" s="259" t="str">
        <f t="shared" si="4"/>
        <v> </v>
      </c>
      <c r="S37" s="258"/>
      <c r="T37" s="258"/>
      <c r="U37" s="259" t="str">
        <f t="shared" si="5"/>
        <v> </v>
      </c>
      <c r="V37" s="258"/>
      <c r="W37" s="258"/>
      <c r="X37" s="259" t="str">
        <f t="shared" si="6"/>
        <v> </v>
      </c>
      <c r="Y37" s="258"/>
      <c r="Z37" s="258"/>
      <c r="AA37" s="259" t="str">
        <f t="shared" si="7"/>
        <v> </v>
      </c>
      <c r="AB37" s="258"/>
      <c r="AC37" s="258"/>
      <c r="AD37" s="259" t="str">
        <f t="shared" si="12"/>
        <v> </v>
      </c>
      <c r="AE37" s="258"/>
      <c r="AF37" s="258"/>
      <c r="AG37" s="259" t="str">
        <f t="shared" si="13"/>
        <v> </v>
      </c>
      <c r="AH37" s="258"/>
      <c r="AI37" s="258"/>
      <c r="AJ37" s="259" t="str">
        <f t="shared" si="14"/>
        <v> </v>
      </c>
      <c r="AK37" s="258"/>
      <c r="AL37" s="258"/>
      <c r="AM37" s="260" t="str">
        <f t="shared" si="15"/>
        <v> </v>
      </c>
    </row>
    <row r="38" spans="1:39" ht="18">
      <c r="A38" s="248"/>
      <c r="B38" s="249"/>
      <c r="C38" s="249"/>
      <c r="D38" s="258"/>
      <c r="E38" s="258"/>
      <c r="F38" s="259" t="str">
        <f t="shared" si="0"/>
        <v> </v>
      </c>
      <c r="G38" s="258"/>
      <c r="H38" s="258"/>
      <c r="I38" s="259" t="str">
        <f t="shared" si="1"/>
        <v> </v>
      </c>
      <c r="J38" s="258"/>
      <c r="K38" s="258"/>
      <c r="L38" s="259" t="str">
        <f t="shared" si="2"/>
        <v> </v>
      </c>
      <c r="M38" s="258"/>
      <c r="N38" s="258"/>
      <c r="O38" s="259" t="str">
        <f t="shared" si="3"/>
        <v> </v>
      </c>
      <c r="P38" s="258"/>
      <c r="Q38" s="258"/>
      <c r="R38" s="259" t="str">
        <f t="shared" si="4"/>
        <v> </v>
      </c>
      <c r="S38" s="258"/>
      <c r="T38" s="258"/>
      <c r="U38" s="259" t="str">
        <f t="shared" si="5"/>
        <v> </v>
      </c>
      <c r="V38" s="258"/>
      <c r="W38" s="258"/>
      <c r="X38" s="259" t="str">
        <f t="shared" si="6"/>
        <v> </v>
      </c>
      <c r="Y38" s="258"/>
      <c r="Z38" s="258"/>
      <c r="AA38" s="259" t="str">
        <f t="shared" si="7"/>
        <v> </v>
      </c>
      <c r="AB38" s="258"/>
      <c r="AC38" s="258"/>
      <c r="AD38" s="259" t="str">
        <f t="shared" si="12"/>
        <v> </v>
      </c>
      <c r="AE38" s="258"/>
      <c r="AF38" s="258"/>
      <c r="AG38" s="259" t="str">
        <f t="shared" si="13"/>
        <v> </v>
      </c>
      <c r="AH38" s="258"/>
      <c r="AI38" s="258"/>
      <c r="AJ38" s="259" t="str">
        <f t="shared" si="14"/>
        <v> </v>
      </c>
      <c r="AK38" s="258"/>
      <c r="AL38" s="258"/>
      <c r="AM38" s="260" t="str">
        <f t="shared" si="15"/>
        <v> </v>
      </c>
    </row>
    <row r="39" spans="1:39" ht="18">
      <c r="A39" s="248"/>
      <c r="B39" s="249"/>
      <c r="C39" s="249"/>
      <c r="D39" s="258"/>
      <c r="E39" s="258"/>
      <c r="F39" s="259" t="str">
        <f t="shared" si="0"/>
        <v> </v>
      </c>
      <c r="G39" s="258"/>
      <c r="H39" s="258"/>
      <c r="I39" s="259" t="str">
        <f t="shared" si="1"/>
        <v> </v>
      </c>
      <c r="J39" s="258"/>
      <c r="K39" s="258"/>
      <c r="L39" s="259" t="str">
        <f t="shared" si="2"/>
        <v> </v>
      </c>
      <c r="M39" s="258"/>
      <c r="N39" s="258"/>
      <c r="O39" s="259" t="str">
        <f t="shared" si="3"/>
        <v> </v>
      </c>
      <c r="P39" s="258"/>
      <c r="Q39" s="258"/>
      <c r="R39" s="259" t="str">
        <f t="shared" si="4"/>
        <v> </v>
      </c>
      <c r="S39" s="258"/>
      <c r="T39" s="258"/>
      <c r="U39" s="259" t="str">
        <f t="shared" si="5"/>
        <v> </v>
      </c>
      <c r="V39" s="258"/>
      <c r="W39" s="258"/>
      <c r="X39" s="259" t="str">
        <f t="shared" si="6"/>
        <v> </v>
      </c>
      <c r="Y39" s="258"/>
      <c r="Z39" s="258"/>
      <c r="AA39" s="259" t="str">
        <f t="shared" si="7"/>
        <v> </v>
      </c>
      <c r="AB39" s="258"/>
      <c r="AC39" s="258"/>
      <c r="AD39" s="259" t="str">
        <f t="shared" si="12"/>
        <v> </v>
      </c>
      <c r="AE39" s="258"/>
      <c r="AF39" s="258"/>
      <c r="AG39" s="259" t="str">
        <f t="shared" si="13"/>
        <v> </v>
      </c>
      <c r="AH39" s="258"/>
      <c r="AI39" s="258"/>
      <c r="AJ39" s="259" t="str">
        <f t="shared" si="14"/>
        <v> </v>
      </c>
      <c r="AK39" s="258"/>
      <c r="AL39" s="258"/>
      <c r="AM39" s="260" t="str">
        <f t="shared" si="15"/>
        <v> </v>
      </c>
    </row>
    <row r="40" spans="1:39" ht="18">
      <c r="A40" s="248"/>
      <c r="B40" s="249"/>
      <c r="C40" s="249"/>
      <c r="D40" s="258"/>
      <c r="E40" s="258"/>
      <c r="F40" s="259" t="str">
        <f t="shared" si="0"/>
        <v> </v>
      </c>
      <c r="G40" s="258"/>
      <c r="H40" s="258"/>
      <c r="I40" s="259" t="str">
        <f t="shared" si="1"/>
        <v> </v>
      </c>
      <c r="J40" s="258"/>
      <c r="K40" s="258"/>
      <c r="L40" s="259" t="str">
        <f t="shared" si="2"/>
        <v> </v>
      </c>
      <c r="M40" s="258"/>
      <c r="N40" s="258"/>
      <c r="O40" s="259" t="str">
        <f t="shared" si="3"/>
        <v> </v>
      </c>
      <c r="P40" s="258"/>
      <c r="Q40" s="258"/>
      <c r="R40" s="259" t="str">
        <f t="shared" si="4"/>
        <v> </v>
      </c>
      <c r="S40" s="258"/>
      <c r="T40" s="258"/>
      <c r="U40" s="259" t="str">
        <f t="shared" si="5"/>
        <v> </v>
      </c>
      <c r="V40" s="258"/>
      <c r="W40" s="258"/>
      <c r="X40" s="259" t="str">
        <f t="shared" si="6"/>
        <v> </v>
      </c>
      <c r="Y40" s="258"/>
      <c r="Z40" s="258"/>
      <c r="AA40" s="259" t="str">
        <f t="shared" si="7"/>
        <v> </v>
      </c>
      <c r="AB40" s="258"/>
      <c r="AC40" s="258"/>
      <c r="AD40" s="259" t="str">
        <f t="shared" si="12"/>
        <v> </v>
      </c>
      <c r="AE40" s="258"/>
      <c r="AF40" s="258"/>
      <c r="AG40" s="259" t="str">
        <f t="shared" si="13"/>
        <v> </v>
      </c>
      <c r="AH40" s="258"/>
      <c r="AI40" s="258"/>
      <c r="AJ40" s="259" t="str">
        <f t="shared" si="14"/>
        <v> </v>
      </c>
      <c r="AK40" s="258"/>
      <c r="AL40" s="258"/>
      <c r="AM40" s="260" t="str">
        <f t="shared" si="15"/>
        <v> </v>
      </c>
    </row>
    <row r="41" spans="1:39" ht="18">
      <c r="A41" s="248"/>
      <c r="B41" s="249"/>
      <c r="C41" s="249"/>
      <c r="D41" s="258"/>
      <c r="E41" s="258"/>
      <c r="F41" s="259" t="str">
        <f t="shared" si="0"/>
        <v> </v>
      </c>
      <c r="G41" s="258"/>
      <c r="H41" s="258"/>
      <c r="I41" s="259" t="str">
        <f t="shared" si="1"/>
        <v> </v>
      </c>
      <c r="J41" s="258"/>
      <c r="K41" s="258"/>
      <c r="L41" s="259" t="str">
        <f t="shared" si="2"/>
        <v> </v>
      </c>
      <c r="M41" s="258"/>
      <c r="N41" s="258"/>
      <c r="O41" s="259" t="str">
        <f t="shared" si="3"/>
        <v> </v>
      </c>
      <c r="P41" s="258"/>
      <c r="Q41" s="258"/>
      <c r="R41" s="259" t="str">
        <f t="shared" si="4"/>
        <v> </v>
      </c>
      <c r="S41" s="258"/>
      <c r="T41" s="258"/>
      <c r="U41" s="259" t="str">
        <f t="shared" si="5"/>
        <v> </v>
      </c>
      <c r="V41" s="258"/>
      <c r="W41" s="258"/>
      <c r="X41" s="259" t="str">
        <f t="shared" si="6"/>
        <v> </v>
      </c>
      <c r="Y41" s="258"/>
      <c r="Z41" s="258"/>
      <c r="AA41" s="259" t="str">
        <f t="shared" si="7"/>
        <v> </v>
      </c>
      <c r="AB41" s="258"/>
      <c r="AC41" s="258"/>
      <c r="AD41" s="259" t="str">
        <f t="shared" si="12"/>
        <v> </v>
      </c>
      <c r="AE41" s="258"/>
      <c r="AF41" s="258"/>
      <c r="AG41" s="259" t="str">
        <f t="shared" si="13"/>
        <v> </v>
      </c>
      <c r="AH41" s="258"/>
      <c r="AI41" s="258"/>
      <c r="AJ41" s="259" t="str">
        <f t="shared" si="14"/>
        <v> </v>
      </c>
      <c r="AK41" s="258"/>
      <c r="AL41" s="258"/>
      <c r="AM41" s="260" t="str">
        <f t="shared" si="15"/>
        <v> </v>
      </c>
    </row>
    <row r="42" spans="1:39" ht="18">
      <c r="A42" s="248"/>
      <c r="B42" s="249"/>
      <c r="C42" s="249"/>
      <c r="D42" s="258"/>
      <c r="E42" s="258"/>
      <c r="F42" s="259" t="str">
        <f t="shared" si="0"/>
        <v> </v>
      </c>
      <c r="G42" s="258"/>
      <c r="H42" s="258"/>
      <c r="I42" s="259" t="str">
        <f t="shared" si="1"/>
        <v> </v>
      </c>
      <c r="J42" s="258"/>
      <c r="K42" s="258"/>
      <c r="L42" s="259" t="str">
        <f t="shared" si="2"/>
        <v> </v>
      </c>
      <c r="M42" s="258"/>
      <c r="N42" s="258"/>
      <c r="O42" s="259" t="str">
        <f t="shared" si="3"/>
        <v> </v>
      </c>
      <c r="P42" s="258"/>
      <c r="Q42" s="258"/>
      <c r="R42" s="259" t="str">
        <f t="shared" si="4"/>
        <v> </v>
      </c>
      <c r="S42" s="258"/>
      <c r="T42" s="258"/>
      <c r="U42" s="259" t="str">
        <f t="shared" si="5"/>
        <v> </v>
      </c>
      <c r="V42" s="258"/>
      <c r="W42" s="258"/>
      <c r="X42" s="259" t="str">
        <f t="shared" si="6"/>
        <v> </v>
      </c>
      <c r="Y42" s="258"/>
      <c r="Z42" s="258"/>
      <c r="AA42" s="259" t="str">
        <f t="shared" si="7"/>
        <v> </v>
      </c>
      <c r="AB42" s="258"/>
      <c r="AC42" s="258"/>
      <c r="AD42" s="259" t="str">
        <f t="shared" si="12"/>
        <v> </v>
      </c>
      <c r="AE42" s="258"/>
      <c r="AF42" s="258"/>
      <c r="AG42" s="259" t="str">
        <f t="shared" si="13"/>
        <v> </v>
      </c>
      <c r="AH42" s="258"/>
      <c r="AI42" s="258"/>
      <c r="AJ42" s="259" t="str">
        <f t="shared" si="14"/>
        <v> </v>
      </c>
      <c r="AK42" s="258"/>
      <c r="AL42" s="258"/>
      <c r="AM42" s="260" t="str">
        <f t="shared" si="15"/>
        <v> </v>
      </c>
    </row>
    <row r="43" spans="1:39" ht="18">
      <c r="A43" s="248" t="s">
        <v>6</v>
      </c>
      <c r="B43" s="249"/>
      <c r="C43" s="249"/>
      <c r="D43" s="258"/>
      <c r="E43" s="258"/>
      <c r="F43" s="259" t="str">
        <f t="shared" si="0"/>
        <v> </v>
      </c>
      <c r="G43" s="258"/>
      <c r="H43" s="258"/>
      <c r="I43" s="259" t="str">
        <f t="shared" si="1"/>
        <v> </v>
      </c>
      <c r="J43" s="258"/>
      <c r="K43" s="258"/>
      <c r="L43" s="259" t="str">
        <f t="shared" si="2"/>
        <v> </v>
      </c>
      <c r="M43" s="258"/>
      <c r="N43" s="258"/>
      <c r="O43" s="259" t="str">
        <f t="shared" si="3"/>
        <v> </v>
      </c>
      <c r="P43" s="258"/>
      <c r="Q43" s="258"/>
      <c r="R43" s="259" t="str">
        <f t="shared" si="4"/>
        <v> </v>
      </c>
      <c r="S43" s="258"/>
      <c r="T43" s="258"/>
      <c r="U43" s="259" t="str">
        <f t="shared" si="5"/>
        <v> </v>
      </c>
      <c r="V43" s="258"/>
      <c r="W43" s="258"/>
      <c r="X43" s="259" t="str">
        <f t="shared" si="6"/>
        <v> </v>
      </c>
      <c r="Y43" s="258"/>
      <c r="Z43" s="258"/>
      <c r="AA43" s="259" t="str">
        <f t="shared" si="7"/>
        <v> </v>
      </c>
      <c r="AB43" s="258"/>
      <c r="AC43" s="258"/>
      <c r="AD43" s="259" t="str">
        <f t="shared" si="12"/>
        <v> </v>
      </c>
      <c r="AE43" s="258"/>
      <c r="AF43" s="258"/>
      <c r="AG43" s="259" t="str">
        <f t="shared" si="13"/>
        <v> </v>
      </c>
      <c r="AH43" s="258"/>
      <c r="AI43" s="258"/>
      <c r="AJ43" s="259" t="str">
        <f t="shared" si="14"/>
        <v> </v>
      </c>
      <c r="AK43" s="258"/>
      <c r="AL43" s="258"/>
      <c r="AM43" s="260" t="str">
        <f t="shared" si="15"/>
        <v> </v>
      </c>
    </row>
    <row r="44" spans="1:39" ht="33.75" customHeight="1" thickBot="1">
      <c r="A44" s="431" t="s">
        <v>58</v>
      </c>
      <c r="B44" s="432"/>
      <c r="C44" s="432"/>
      <c r="D44" s="261" t="str">
        <f>IF(COUNT(D17:D42)=0," ",AVERAGE(D17:D42))</f>
        <v> </v>
      </c>
      <c r="E44" s="261" t="str">
        <f>IF(COUNT(E17:E42)=0," ",AVERAGE(E17:E42))</f>
        <v> </v>
      </c>
      <c r="F44" s="262" t="str">
        <f t="shared" si="0"/>
        <v> </v>
      </c>
      <c r="G44" s="261" t="str">
        <f>IF(COUNT(G17:G42)=0," ",AVERAGE(G17:G42))</f>
        <v> </v>
      </c>
      <c r="H44" s="261" t="str">
        <f>IF(COUNT(H17:H42)=0," ",AVERAGE(H17:H42))</f>
        <v> </v>
      </c>
      <c r="I44" s="262" t="str">
        <f t="shared" si="1"/>
        <v> </v>
      </c>
      <c r="J44" s="261" t="str">
        <f>IF(COUNT(J17:J42)=0," ",AVERAGE(J17:J42))</f>
        <v> </v>
      </c>
      <c r="K44" s="261" t="str">
        <f>IF(COUNT(K17:K42)=0," ",AVERAGE(K17:K42))</f>
        <v> </v>
      </c>
      <c r="L44" s="262" t="str">
        <f t="shared" si="2"/>
        <v> </v>
      </c>
      <c r="M44" s="261" t="str">
        <f>IF(COUNT(M17:M42)=0," ",AVERAGE(M17:M42))</f>
        <v> </v>
      </c>
      <c r="N44" s="261" t="str">
        <f>IF(COUNT(N17:N42)=0," ",AVERAGE(N17:N42))</f>
        <v> </v>
      </c>
      <c r="O44" s="262" t="str">
        <f t="shared" si="3"/>
        <v> </v>
      </c>
      <c r="P44" s="261" t="str">
        <f>IF(COUNT(P17:P42)=0," ",AVERAGE(P17:P42))</f>
        <v> </v>
      </c>
      <c r="Q44" s="261" t="str">
        <f>IF(COUNT(Q17:Q42)=0," ",AVERAGE(Q17:Q42))</f>
        <v> </v>
      </c>
      <c r="R44" s="262" t="str">
        <f t="shared" si="4"/>
        <v> </v>
      </c>
      <c r="S44" s="261" t="str">
        <f>IF(COUNT(S17:S42)=0," ",AVERAGE(S17:S42))</f>
        <v> </v>
      </c>
      <c r="T44" s="261" t="str">
        <f>IF(COUNT(T17:T42)=0," ",AVERAGE(T17:T42))</f>
        <v> </v>
      </c>
      <c r="U44" s="262" t="str">
        <f t="shared" si="5"/>
        <v> </v>
      </c>
      <c r="V44" s="261" t="str">
        <f>IF(COUNT(V17:V42)=0," ",AVERAGE(V17:V42))</f>
        <v> </v>
      </c>
      <c r="W44" s="261" t="str">
        <f>IF(COUNT(W17:W42)=0," ",AVERAGE(W17:W42))</f>
        <v> </v>
      </c>
      <c r="X44" s="262" t="str">
        <f t="shared" si="6"/>
        <v> </v>
      </c>
      <c r="Y44" s="261" t="str">
        <f>IF(COUNT(Y17:Y42)=0," ",AVERAGE(Y17:Y42))</f>
        <v> </v>
      </c>
      <c r="Z44" s="261" t="str">
        <f>IF(COUNT(Z17:Z42)=0," ",AVERAGE(Z17:Z42))</f>
        <v> </v>
      </c>
      <c r="AA44" s="262" t="str">
        <f t="shared" si="7"/>
        <v> </v>
      </c>
      <c r="AB44" s="261" t="str">
        <f>IF(COUNT(AB17:AB42)=0," ",AVERAGE(AB17:AB42))</f>
        <v> </v>
      </c>
      <c r="AC44" s="261" t="str">
        <f>IF(COUNT(AC17:AC42)=0," ",AVERAGE(AC17:AC42))</f>
        <v> </v>
      </c>
      <c r="AD44" s="262" t="str">
        <f t="shared" si="12"/>
        <v> </v>
      </c>
      <c r="AE44" s="261" t="str">
        <f>IF(COUNT(AE17:AE42)=0," ",AVERAGE(AE17:AE42))</f>
        <v> </v>
      </c>
      <c r="AF44" s="261" t="str">
        <f>IF(COUNT(AF17:AF42)=0," ",AVERAGE(AF17:AF42))</f>
        <v> </v>
      </c>
      <c r="AG44" s="262" t="str">
        <f t="shared" si="13"/>
        <v> </v>
      </c>
      <c r="AH44" s="261" t="str">
        <f>IF(COUNT(AH17:AH42)=0," ",AVERAGE(AH17:AH42))</f>
        <v> </v>
      </c>
      <c r="AI44" s="261" t="str">
        <f>IF(COUNT(AI17:AI42)=0," ",AVERAGE(AI17:AI42))</f>
        <v> </v>
      </c>
      <c r="AJ44" s="262" t="str">
        <f t="shared" si="14"/>
        <v> </v>
      </c>
      <c r="AK44" s="261" t="str">
        <f>IF(COUNT(AK17:AK42)=0," ",AVERAGE(AK17:AK42))</f>
        <v> </v>
      </c>
      <c r="AL44" s="261" t="str">
        <f>IF(COUNT(AL17:AL42)=0," ",AVERAGE(AL17:AL42))</f>
        <v> </v>
      </c>
      <c r="AM44" s="263" t="str">
        <f t="shared" si="15"/>
        <v> </v>
      </c>
    </row>
    <row r="45" spans="1:29" ht="14.25">
      <c r="A45" s="433" t="s">
        <v>191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5"/>
      <c r="AB45" s="2"/>
      <c r="AC45" s="2"/>
    </row>
    <row r="46" spans="1:30" ht="14.25">
      <c r="A46" s="436"/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8"/>
      <c r="AB46" s="2"/>
      <c r="AC46" s="2"/>
      <c r="AD46" s="2"/>
    </row>
    <row r="47" spans="1:27" ht="14.25">
      <c r="A47" s="436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437"/>
      <c r="T47" s="437"/>
      <c r="U47" s="437"/>
      <c r="V47" s="437"/>
      <c r="W47" s="437"/>
      <c r="X47" s="437"/>
      <c r="Y47" s="437"/>
      <c r="Z47" s="437"/>
      <c r="AA47" s="438"/>
    </row>
    <row r="48" spans="1:27" ht="14.25">
      <c r="A48" s="436"/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7"/>
      <c r="X48" s="437"/>
      <c r="Y48" s="437"/>
      <c r="Z48" s="437"/>
      <c r="AA48" s="438"/>
    </row>
    <row r="49" spans="1:27" ht="14.25">
      <c r="A49" s="436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37"/>
      <c r="T49" s="437"/>
      <c r="U49" s="437"/>
      <c r="V49" s="437"/>
      <c r="W49" s="437"/>
      <c r="X49" s="437"/>
      <c r="Y49" s="437"/>
      <c r="Z49" s="437"/>
      <c r="AA49" s="438"/>
    </row>
    <row r="50" spans="1:27" ht="15" thickBot="1">
      <c r="A50" s="439"/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  <c r="S50" s="440"/>
      <c r="T50" s="440"/>
      <c r="U50" s="440"/>
      <c r="V50" s="440"/>
      <c r="W50" s="440"/>
      <c r="X50" s="440"/>
      <c r="Y50" s="440"/>
      <c r="Z50" s="440"/>
      <c r="AA50" s="441"/>
    </row>
    <row r="51" spans="1:29" ht="15.75" customHeight="1">
      <c r="A51" s="442" t="s">
        <v>4</v>
      </c>
      <c r="B51" s="442"/>
      <c r="C51" s="442" t="s">
        <v>3</v>
      </c>
      <c r="D51" s="442"/>
      <c r="E51" s="26" t="s">
        <v>2</v>
      </c>
      <c r="F51" s="20"/>
      <c r="G51" s="25"/>
      <c r="H51" s="25"/>
      <c r="I51" s="25"/>
      <c r="J51" s="25"/>
      <c r="K51" s="25"/>
      <c r="L51" s="25"/>
      <c r="M51" s="25"/>
      <c r="N51" s="24"/>
      <c r="O51" s="23"/>
      <c r="P51" s="22" t="s">
        <v>1</v>
      </c>
      <c r="Q51" s="22"/>
      <c r="R51" s="20"/>
      <c r="S51" s="20"/>
      <c r="T51" s="21"/>
      <c r="U51" s="17"/>
      <c r="V51" s="17"/>
      <c r="W51" s="20"/>
      <c r="X51" s="20"/>
      <c r="Y51" s="20"/>
      <c r="Z51" s="20"/>
      <c r="AA51" s="19"/>
      <c r="AB51" s="2"/>
      <c r="AC51" s="2"/>
    </row>
    <row r="52" spans="1:29" ht="15.75" customHeight="1">
      <c r="A52" s="443"/>
      <c r="B52" s="443"/>
      <c r="C52" s="443"/>
      <c r="D52" s="443"/>
      <c r="E52" s="16"/>
      <c r="F52" s="11"/>
      <c r="G52" s="15"/>
      <c r="H52" s="15"/>
      <c r="I52" s="15"/>
      <c r="J52" s="15"/>
      <c r="K52" s="15"/>
      <c r="L52" s="15"/>
      <c r="M52" s="15"/>
      <c r="N52" s="14"/>
      <c r="O52" s="13"/>
      <c r="P52" s="18"/>
      <c r="Q52" s="18"/>
      <c r="R52" s="11"/>
      <c r="S52" s="11"/>
      <c r="T52" s="12"/>
      <c r="U52" s="17"/>
      <c r="V52" s="17"/>
      <c r="W52" s="11"/>
      <c r="X52" s="11"/>
      <c r="Y52" s="11"/>
      <c r="Z52" s="11"/>
      <c r="AA52" s="10"/>
      <c r="AB52" s="2"/>
      <c r="AC52" s="2"/>
    </row>
    <row r="53" spans="1:29" ht="15.75" customHeight="1">
      <c r="A53" s="443"/>
      <c r="B53" s="443"/>
      <c r="C53" s="443"/>
      <c r="D53" s="443"/>
      <c r="E53" s="16"/>
      <c r="F53" s="11"/>
      <c r="G53" s="15"/>
      <c r="H53" s="15"/>
      <c r="I53" s="15"/>
      <c r="J53" s="15"/>
      <c r="K53" s="15"/>
      <c r="L53" s="15"/>
      <c r="M53" s="15"/>
      <c r="N53" s="14"/>
      <c r="O53" s="13"/>
      <c r="P53" s="18"/>
      <c r="Q53" s="18"/>
      <c r="R53" s="11"/>
      <c r="S53" s="11"/>
      <c r="T53" s="12"/>
      <c r="U53" s="17"/>
      <c r="V53" s="17"/>
      <c r="W53" s="11"/>
      <c r="X53" s="11"/>
      <c r="Y53" s="11"/>
      <c r="Z53" s="11"/>
      <c r="AA53" s="10"/>
      <c r="AB53" s="2"/>
      <c r="AC53" s="2"/>
    </row>
    <row r="54" spans="1:29" ht="15.75" customHeight="1">
      <c r="A54" s="443"/>
      <c r="B54" s="443"/>
      <c r="C54" s="443"/>
      <c r="D54" s="443"/>
      <c r="E54" s="16" t="s">
        <v>0</v>
      </c>
      <c r="F54" s="11"/>
      <c r="G54" s="15"/>
      <c r="H54" s="15"/>
      <c r="I54" s="15"/>
      <c r="J54" s="15"/>
      <c r="K54" s="15"/>
      <c r="L54" s="15"/>
      <c r="M54" s="15"/>
      <c r="N54" s="14"/>
      <c r="O54" s="13"/>
      <c r="P54" s="18" t="s">
        <v>0</v>
      </c>
      <c r="Q54" s="18"/>
      <c r="R54" s="11"/>
      <c r="S54" s="11"/>
      <c r="T54" s="12"/>
      <c r="U54" s="17"/>
      <c r="V54" s="17"/>
      <c r="W54" s="11"/>
      <c r="X54" s="11"/>
      <c r="Y54" s="11"/>
      <c r="Z54" s="11"/>
      <c r="AA54" s="10"/>
      <c r="AB54" s="2"/>
      <c r="AC54" s="2"/>
    </row>
    <row r="55" spans="1:29" ht="15.75" customHeight="1">
      <c r="A55" s="443"/>
      <c r="B55" s="443"/>
      <c r="C55" s="443"/>
      <c r="D55" s="443"/>
      <c r="E55" s="16"/>
      <c r="F55" s="11"/>
      <c r="G55" s="15"/>
      <c r="H55" s="15"/>
      <c r="I55" s="15"/>
      <c r="J55" s="15"/>
      <c r="K55" s="15"/>
      <c r="L55" s="15"/>
      <c r="M55" s="15"/>
      <c r="N55" s="14"/>
      <c r="O55" s="13"/>
      <c r="P55" s="11"/>
      <c r="Q55" s="11"/>
      <c r="R55" s="11"/>
      <c r="S55" s="11"/>
      <c r="T55" s="12"/>
      <c r="U55" s="11"/>
      <c r="V55" s="11"/>
      <c r="W55" s="11"/>
      <c r="X55" s="11"/>
      <c r="Y55" s="11"/>
      <c r="Z55" s="11"/>
      <c r="AA55" s="10"/>
      <c r="AB55" s="2"/>
      <c r="AC55" s="2"/>
    </row>
    <row r="56" spans="1:29" ht="15.75" customHeight="1" thickBot="1">
      <c r="A56" s="444"/>
      <c r="B56" s="444"/>
      <c r="C56" s="444"/>
      <c r="D56" s="444"/>
      <c r="E56" s="9"/>
      <c r="F56" s="5"/>
      <c r="G56" s="8"/>
      <c r="H56" s="8"/>
      <c r="I56" s="8"/>
      <c r="J56" s="8"/>
      <c r="K56" s="8"/>
      <c r="L56" s="8"/>
      <c r="M56" s="8"/>
      <c r="N56" s="7"/>
      <c r="O56" s="6"/>
      <c r="P56" s="5"/>
      <c r="Q56" s="5"/>
      <c r="R56" s="5"/>
      <c r="S56" s="5"/>
      <c r="T56" s="4"/>
      <c r="U56" s="5"/>
      <c r="V56" s="5"/>
      <c r="W56" s="5"/>
      <c r="X56" s="5"/>
      <c r="Y56" s="5"/>
      <c r="Z56" s="4"/>
      <c r="AA56" s="3"/>
      <c r="AB56" s="2"/>
      <c r="AC56" s="2"/>
    </row>
  </sheetData>
  <sheetProtection/>
  <mergeCells count="59">
    <mergeCell ref="A2:AA3"/>
    <mergeCell ref="X4:Y4"/>
    <mergeCell ref="Z4:AA4"/>
    <mergeCell ref="A5:D5"/>
    <mergeCell ref="E5:K5"/>
    <mergeCell ref="L5:L6"/>
    <mergeCell ref="X5:Y5"/>
    <mergeCell ref="Z5:AA5"/>
    <mergeCell ref="E6:K6"/>
    <mergeCell ref="U6:W6"/>
    <mergeCell ref="X6:AA6"/>
    <mergeCell ref="T7:AA7"/>
    <mergeCell ref="A8:C8"/>
    <mergeCell ref="D8:K8"/>
    <mergeCell ref="M8:S8"/>
    <mergeCell ref="T8:V8"/>
    <mergeCell ref="W8:AA8"/>
    <mergeCell ref="A9:C9"/>
    <mergeCell ref="D9:K9"/>
    <mergeCell ref="M9:S9"/>
    <mergeCell ref="T9:V9"/>
    <mergeCell ref="W9:X9"/>
    <mergeCell ref="Y9:AA9"/>
    <mergeCell ref="A10:C10"/>
    <mergeCell ref="D10:K10"/>
    <mergeCell ref="M10:S10"/>
    <mergeCell ref="T10:AA10"/>
    <mergeCell ref="A11:C11"/>
    <mergeCell ref="D11:K11"/>
    <mergeCell ref="M11:S11"/>
    <mergeCell ref="T11:Y11"/>
    <mergeCell ref="Z11:AA11"/>
    <mergeCell ref="P14:R14"/>
    <mergeCell ref="A12:C12"/>
    <mergeCell ref="D12:F12"/>
    <mergeCell ref="G12:H12"/>
    <mergeCell ref="I12:K12"/>
    <mergeCell ref="L12:M12"/>
    <mergeCell ref="N12:S12"/>
    <mergeCell ref="AH14:AJ14"/>
    <mergeCell ref="T12:Y12"/>
    <mergeCell ref="Z12:AA12"/>
    <mergeCell ref="D13:AM13"/>
    <mergeCell ref="A14:A15"/>
    <mergeCell ref="B14:C14"/>
    <mergeCell ref="D14:F14"/>
    <mergeCell ref="G14:I14"/>
    <mergeCell ref="J14:L14"/>
    <mergeCell ref="M14:O14"/>
    <mergeCell ref="AK14:AM14"/>
    <mergeCell ref="A44:C44"/>
    <mergeCell ref="A45:AA50"/>
    <mergeCell ref="A51:B56"/>
    <mergeCell ref="C51:D56"/>
    <mergeCell ref="S14:U14"/>
    <mergeCell ref="V14:X14"/>
    <mergeCell ref="Y14:AA14"/>
    <mergeCell ref="AB14:AD14"/>
    <mergeCell ref="AE14:AG14"/>
  </mergeCells>
  <conditionalFormatting sqref="F16 F36:F44">
    <cfRule type="cellIs" priority="50" dxfId="208" operator="between" stopIfTrue="1">
      <formula>0.10001</formula>
      <formula>10</formula>
    </cfRule>
    <cfRule type="cellIs" priority="51" dxfId="209" operator="between" stopIfTrue="1">
      <formula>0.10001</formula>
      <formula>10</formula>
    </cfRule>
  </conditionalFormatting>
  <conditionalFormatting sqref="G43:H43 J43:K43 M43:N43 P43:Q43 S43:T43 V43:W43 Y43:Z43 E16 E36:E43">
    <cfRule type="cellIs" priority="49" dxfId="210" operator="greaterThan" stopIfTrue="1">
      <formula>0.15</formula>
    </cfRule>
  </conditionalFormatting>
  <conditionalFormatting sqref="G16:H16 G36:H42">
    <cfRule type="cellIs" priority="48" dxfId="210" operator="greaterThan" stopIfTrue="1">
      <formula>0.15</formula>
    </cfRule>
  </conditionalFormatting>
  <conditionalFormatting sqref="J16:K16 J36:K42">
    <cfRule type="cellIs" priority="47" dxfId="210" operator="greaterThan" stopIfTrue="1">
      <formula>0.15</formula>
    </cfRule>
  </conditionalFormatting>
  <conditionalFormatting sqref="M16:N16 M36:N42">
    <cfRule type="cellIs" priority="46" dxfId="210" operator="greaterThan" stopIfTrue="1">
      <formula>0.15</formula>
    </cfRule>
  </conditionalFormatting>
  <conditionalFormatting sqref="P16:Q16 P36:Q42">
    <cfRule type="cellIs" priority="45" dxfId="210" operator="greaterThan" stopIfTrue="1">
      <formula>0.15</formula>
    </cfRule>
  </conditionalFormatting>
  <conditionalFormatting sqref="S16:T16 S36:T42">
    <cfRule type="cellIs" priority="44" dxfId="210" operator="greaterThan" stopIfTrue="1">
      <formula>0.15</formula>
    </cfRule>
  </conditionalFormatting>
  <conditionalFormatting sqref="V16:W16 V36:W42">
    <cfRule type="cellIs" priority="43" dxfId="210" operator="greaterThan" stopIfTrue="1">
      <formula>0.15</formula>
    </cfRule>
  </conditionalFormatting>
  <conditionalFormatting sqref="Y16:Z16 Y36:Z42">
    <cfRule type="cellIs" priority="42" dxfId="210" operator="greaterThan" stopIfTrue="1">
      <formula>0.15</formula>
    </cfRule>
  </conditionalFormatting>
  <conditionalFormatting sqref="AA16 X16 U16 R16 O16 L16 I16 I36:I44 L36:L44 O36:O44 R36:R44 U36:U44 X36:X44 AA36:AA44">
    <cfRule type="cellIs" priority="40" dxfId="208" operator="between" stopIfTrue="1">
      <formula>0.10001</formula>
      <formula>10</formula>
    </cfRule>
    <cfRule type="cellIs" priority="41" dxfId="209" operator="between" stopIfTrue="1">
      <formula>0.10001</formula>
      <formula>10</formula>
    </cfRule>
  </conditionalFormatting>
  <conditionalFormatting sqref="D16 D36:D43">
    <cfRule type="cellIs" priority="39" dxfId="1" operator="greaterThan" stopIfTrue="1">
      <formula>0.15</formula>
    </cfRule>
  </conditionalFormatting>
  <conditionalFormatting sqref="D44">
    <cfRule type="cellIs" priority="38" dxfId="210" operator="between" stopIfTrue="1">
      <formula>20</formula>
      <formula>0.15</formula>
    </cfRule>
  </conditionalFormatting>
  <conditionalFormatting sqref="E44">
    <cfRule type="cellIs" priority="37" dxfId="210" operator="between" stopIfTrue="1">
      <formula>20</formula>
      <formula>0.15</formula>
    </cfRule>
  </conditionalFormatting>
  <conditionalFormatting sqref="G44">
    <cfRule type="cellIs" priority="36" dxfId="210" operator="between" stopIfTrue="1">
      <formula>20</formula>
      <formula>0.15</formula>
    </cfRule>
  </conditionalFormatting>
  <conditionalFormatting sqref="H44">
    <cfRule type="cellIs" priority="35" dxfId="210" operator="between" stopIfTrue="1">
      <formula>20</formula>
      <formula>0.15</formula>
    </cfRule>
  </conditionalFormatting>
  <conditionalFormatting sqref="J44">
    <cfRule type="cellIs" priority="34" dxfId="210" operator="between" stopIfTrue="1">
      <formula>20</formula>
      <formula>0.15</formula>
    </cfRule>
  </conditionalFormatting>
  <conditionalFormatting sqref="K44">
    <cfRule type="cellIs" priority="33" dxfId="210" operator="between" stopIfTrue="1">
      <formula>20</formula>
      <formula>0.15</formula>
    </cfRule>
  </conditionalFormatting>
  <conditionalFormatting sqref="M44">
    <cfRule type="cellIs" priority="32" dxfId="210" operator="between" stopIfTrue="1">
      <formula>20</formula>
      <formula>0.15</formula>
    </cfRule>
  </conditionalFormatting>
  <conditionalFormatting sqref="N44">
    <cfRule type="cellIs" priority="31" dxfId="210" operator="between" stopIfTrue="1">
      <formula>20</formula>
      <formula>0.15</formula>
    </cfRule>
  </conditionalFormatting>
  <conditionalFormatting sqref="P44">
    <cfRule type="cellIs" priority="30" dxfId="210" operator="between" stopIfTrue="1">
      <formula>20</formula>
      <formula>0.15</formula>
    </cfRule>
  </conditionalFormatting>
  <conditionalFormatting sqref="Q44">
    <cfRule type="cellIs" priority="29" dxfId="210" operator="between" stopIfTrue="1">
      <formula>20</formula>
      <formula>0.15</formula>
    </cfRule>
  </conditionalFormatting>
  <conditionalFormatting sqref="S44">
    <cfRule type="cellIs" priority="28" dxfId="210" operator="between" stopIfTrue="1">
      <formula>20</formula>
      <formula>0.15</formula>
    </cfRule>
  </conditionalFormatting>
  <conditionalFormatting sqref="T44">
    <cfRule type="cellIs" priority="27" dxfId="210" operator="between" stopIfTrue="1">
      <formula>20</formula>
      <formula>0.15</formula>
    </cfRule>
  </conditionalFormatting>
  <conditionalFormatting sqref="V44">
    <cfRule type="cellIs" priority="26" dxfId="210" operator="between" stopIfTrue="1">
      <formula>20</formula>
      <formula>0.15</formula>
    </cfRule>
  </conditionalFormatting>
  <conditionalFormatting sqref="W44">
    <cfRule type="cellIs" priority="25" dxfId="210" operator="between" stopIfTrue="1">
      <formula>20</formula>
      <formula>0.15</formula>
    </cfRule>
  </conditionalFormatting>
  <conditionalFormatting sqref="Y44">
    <cfRule type="cellIs" priority="24" dxfId="210" operator="between" stopIfTrue="1">
      <formula>20</formula>
      <formula>0.15</formula>
    </cfRule>
  </conditionalFormatting>
  <conditionalFormatting sqref="Z44">
    <cfRule type="cellIs" priority="23" dxfId="210" operator="between" stopIfTrue="1">
      <formula>20</formula>
      <formula>0.15</formula>
    </cfRule>
  </conditionalFormatting>
  <conditionalFormatting sqref="F17:F35 AA17:AA35 X17:X35 U17:U35 R17:R35 O17:O35 L17:L35 I17:I35">
    <cfRule type="cellIs" priority="21" dxfId="208" operator="between" stopIfTrue="1">
      <formula>0.10001</formula>
      <formula>10</formula>
    </cfRule>
    <cfRule type="cellIs" priority="22" dxfId="209" operator="between" stopIfTrue="1">
      <formula>0.10001</formula>
      <formula>10</formula>
    </cfRule>
  </conditionalFormatting>
  <conditionalFormatting sqref="E17:E35 G17:H35 J17:K35 M17:N35 P17:Q35 S17:T35 V17:W35 Y17:Z35">
    <cfRule type="cellIs" priority="20" dxfId="210" operator="greaterThan" stopIfTrue="1">
      <formula>0.15</formula>
    </cfRule>
  </conditionalFormatting>
  <conditionalFormatting sqref="D17:D35">
    <cfRule type="cellIs" priority="19" dxfId="1" operator="greaterThan" stopIfTrue="1">
      <formula>0.15</formula>
    </cfRule>
  </conditionalFormatting>
  <conditionalFormatting sqref="AB43:AC43 AE43:AF43 AH43:AI43 AK43:AL43">
    <cfRule type="cellIs" priority="18" dxfId="210" operator="greaterThan" stopIfTrue="1">
      <formula>0.15</formula>
    </cfRule>
  </conditionalFormatting>
  <conditionalFormatting sqref="AB16:AC16 AB36:AC42">
    <cfRule type="cellIs" priority="17" dxfId="210" operator="greaterThan" stopIfTrue="1">
      <formula>0.15</formula>
    </cfRule>
  </conditionalFormatting>
  <conditionalFormatting sqref="AE16:AF16 AE36:AF42">
    <cfRule type="cellIs" priority="16" dxfId="210" operator="greaterThan" stopIfTrue="1">
      <formula>0.15</formula>
    </cfRule>
  </conditionalFormatting>
  <conditionalFormatting sqref="AH16:AI16 AH36:AI42">
    <cfRule type="cellIs" priority="15" dxfId="210" operator="greaterThan" stopIfTrue="1">
      <formula>0.15</formula>
    </cfRule>
  </conditionalFormatting>
  <conditionalFormatting sqref="AK16:AL16 AK36:AL42">
    <cfRule type="cellIs" priority="14" dxfId="210" operator="greaterThan" stopIfTrue="1">
      <formula>0.15</formula>
    </cfRule>
  </conditionalFormatting>
  <conditionalFormatting sqref="AM16 AJ16 AG16 AD16 AD36:AD44 AG36:AG44 AJ36:AJ44 AM36:AM44">
    <cfRule type="cellIs" priority="12" dxfId="208" operator="between" stopIfTrue="1">
      <formula>0.10001</formula>
      <formula>10</formula>
    </cfRule>
    <cfRule type="cellIs" priority="13" dxfId="209" operator="between" stopIfTrue="1">
      <formula>0.10001</formula>
      <formula>10</formula>
    </cfRule>
  </conditionalFormatting>
  <conditionalFormatting sqref="AB44">
    <cfRule type="cellIs" priority="11" dxfId="210" operator="between" stopIfTrue="1">
      <formula>20</formula>
      <formula>0.15</formula>
    </cfRule>
  </conditionalFormatting>
  <conditionalFormatting sqref="AC44">
    <cfRule type="cellIs" priority="10" dxfId="210" operator="between" stopIfTrue="1">
      <formula>20</formula>
      <formula>0.15</formula>
    </cfRule>
  </conditionalFormatting>
  <conditionalFormatting sqref="AE44">
    <cfRule type="cellIs" priority="9" dxfId="210" operator="between" stopIfTrue="1">
      <formula>20</formula>
      <formula>0.15</formula>
    </cfRule>
  </conditionalFormatting>
  <conditionalFormatting sqref="AF44">
    <cfRule type="cellIs" priority="8" dxfId="210" operator="between" stopIfTrue="1">
      <formula>20</formula>
      <formula>0.15</formula>
    </cfRule>
  </conditionalFormatting>
  <conditionalFormatting sqref="AH44">
    <cfRule type="cellIs" priority="7" dxfId="210" operator="between" stopIfTrue="1">
      <formula>20</formula>
      <formula>0.15</formula>
    </cfRule>
  </conditionalFormatting>
  <conditionalFormatting sqref="AI44">
    <cfRule type="cellIs" priority="6" dxfId="210" operator="between" stopIfTrue="1">
      <formula>20</formula>
      <formula>0.15</formula>
    </cfRule>
  </conditionalFormatting>
  <conditionalFormatting sqref="AK44">
    <cfRule type="cellIs" priority="5" dxfId="210" operator="between" stopIfTrue="1">
      <formula>20</formula>
      <formula>0.15</formula>
    </cfRule>
  </conditionalFormatting>
  <conditionalFormatting sqref="AL44">
    <cfRule type="cellIs" priority="4" dxfId="210" operator="between" stopIfTrue="1">
      <formula>20</formula>
      <formula>0.15</formula>
    </cfRule>
  </conditionalFormatting>
  <conditionalFormatting sqref="AM17:AM35 AJ17:AJ35 AG17:AG35 AD17:AD35">
    <cfRule type="cellIs" priority="2" dxfId="208" operator="between" stopIfTrue="1">
      <formula>0.10001</formula>
      <formula>10</formula>
    </cfRule>
    <cfRule type="cellIs" priority="3" dxfId="209" operator="between" stopIfTrue="1">
      <formula>0.10001</formula>
      <formula>10</formula>
    </cfRule>
  </conditionalFormatting>
  <conditionalFormatting sqref="AB17:AC35 AE17:AF35 AH17:AI35 AK17:AL35">
    <cfRule type="cellIs" priority="1" dxfId="210" operator="greaterThan" stopIfTrue="1">
      <formula>0.15</formula>
    </cfRule>
  </conditionalFormatting>
  <hyperlinks>
    <hyperlink ref="L5:L6" location="'ARSAT Registro Med FO'!A1" display="Carátula"/>
  </hyperlinks>
  <printOptions horizontalCentered="1" verticalCentered="1"/>
  <pageMargins left="0" right="0" top="0" bottom="0" header="0.2362204724409449" footer="0.2362204724409449"/>
  <pageSetup horizontalDpi="300" verticalDpi="300" orientation="landscape" paperSize="9" scale="45" r:id="rId2"/>
  <headerFooter alignWithMargins="0">
    <oddHeader>&amp;RREFEFO (GTT)
</oddHeader>
    <oddFooter>&amp;C&amp;F  &amp;A&amp;R&amp;P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selection activeCell="B1" sqref="B1"/>
    </sheetView>
  </sheetViews>
  <sheetFormatPr defaultColWidth="9.6640625" defaultRowHeight="15"/>
  <cols>
    <col min="1" max="1" width="12.6640625" style="271" customWidth="1"/>
    <col min="2" max="2" width="15.88671875" style="271" customWidth="1"/>
    <col min="3" max="5" width="12.6640625" style="271" customWidth="1"/>
    <col min="6" max="6" width="13.10546875" style="271" customWidth="1"/>
    <col min="7" max="7" width="15.3359375" style="271" customWidth="1"/>
    <col min="8" max="9" width="12.6640625" style="271" customWidth="1"/>
    <col min="10" max="10" width="9.6640625" style="270" customWidth="1"/>
    <col min="11" max="16384" width="9.6640625" style="271" customWidth="1"/>
  </cols>
  <sheetData>
    <row r="1" spans="1:17" s="268" customFormat="1" ht="74.25" customHeight="1" thickBot="1" thickTop="1">
      <c r="A1" s="264"/>
      <c r="B1" s="265"/>
      <c r="C1" s="265"/>
      <c r="D1" s="265"/>
      <c r="E1" s="265"/>
      <c r="F1" s="265"/>
      <c r="G1" s="265"/>
      <c r="H1" s="265"/>
      <c r="I1" s="266"/>
      <c r="J1" s="267"/>
      <c r="K1" s="267"/>
      <c r="L1" s="267"/>
      <c r="M1" s="267"/>
      <c r="N1" s="267"/>
      <c r="O1" s="267"/>
      <c r="P1" s="267"/>
      <c r="Q1" s="267"/>
    </row>
    <row r="2" spans="1:19" ht="24.75" customHeight="1" thickBot="1">
      <c r="A2" s="550" t="s">
        <v>48</v>
      </c>
      <c r="B2" s="551"/>
      <c r="C2" s="551"/>
      <c r="D2" s="551"/>
      <c r="E2" s="551"/>
      <c r="F2" s="551"/>
      <c r="G2" s="551"/>
      <c r="H2" s="551"/>
      <c r="I2" s="552"/>
      <c r="J2" s="269"/>
      <c r="K2" s="269"/>
      <c r="L2" s="269"/>
      <c r="M2" s="269"/>
      <c r="N2" s="269"/>
      <c r="O2" s="269"/>
      <c r="P2" s="269"/>
      <c r="Q2" s="269"/>
      <c r="R2" s="270"/>
      <c r="S2" s="270"/>
    </row>
    <row r="3" spans="1:19" ht="24.75" customHeight="1" thickBot="1">
      <c r="A3" s="550"/>
      <c r="B3" s="551"/>
      <c r="C3" s="551"/>
      <c r="D3" s="551"/>
      <c r="E3" s="551"/>
      <c r="F3" s="551"/>
      <c r="G3" s="551"/>
      <c r="H3" s="551"/>
      <c r="I3" s="552"/>
      <c r="J3" s="269"/>
      <c r="K3" s="269"/>
      <c r="L3" s="269"/>
      <c r="M3" s="269"/>
      <c r="N3" s="269"/>
      <c r="O3" s="269"/>
      <c r="P3" s="269"/>
      <c r="Q3" s="269"/>
      <c r="R3" s="270"/>
      <c r="S3" s="270"/>
    </row>
    <row r="4" spans="1:9" ht="18">
      <c r="A4" s="272" t="s">
        <v>47</v>
      </c>
      <c r="B4" s="270"/>
      <c r="C4" s="270"/>
      <c r="D4" s="270"/>
      <c r="E4" s="270"/>
      <c r="F4" s="270"/>
      <c r="G4" s="270"/>
      <c r="H4" s="273" t="s">
        <v>46</v>
      </c>
      <c r="I4" s="274">
        <v>1</v>
      </c>
    </row>
    <row r="5" spans="1:9" ht="15.75" customHeight="1">
      <c r="A5" s="275" t="s">
        <v>45</v>
      </c>
      <c r="B5" s="277"/>
      <c r="C5" s="553" t="s">
        <v>78</v>
      </c>
      <c r="D5" s="553"/>
      <c r="E5" s="553"/>
      <c r="F5" s="553"/>
      <c r="G5" s="554"/>
      <c r="H5" s="276" t="s">
        <v>42</v>
      </c>
      <c r="I5" s="343"/>
    </row>
    <row r="6" spans="1:9" ht="24" customHeight="1">
      <c r="A6" s="275"/>
      <c r="B6" s="277"/>
      <c r="C6" s="242" t="s">
        <v>43</v>
      </c>
      <c r="D6" s="277"/>
      <c r="E6" s="277"/>
      <c r="F6" s="277"/>
      <c r="G6" s="555" t="s">
        <v>109</v>
      </c>
      <c r="H6" s="555"/>
      <c r="I6" s="278"/>
    </row>
    <row r="7" spans="1:9" ht="18" customHeight="1">
      <c r="A7" s="344" t="s">
        <v>88</v>
      </c>
      <c r="B7" s="282"/>
      <c r="C7" s="556" t="str">
        <f>'[4]ARSAT Registro Med FO'!C26</f>
        <v>F.O. 48 P</v>
      </c>
      <c r="D7" s="556"/>
      <c r="E7" s="279"/>
      <c r="F7" s="277"/>
      <c r="G7" s="557" t="s">
        <v>111</v>
      </c>
      <c r="H7" s="557"/>
      <c r="I7" s="283"/>
    </row>
    <row r="8" spans="1:9" ht="18" customHeight="1">
      <c r="A8" s="344" t="s">
        <v>38</v>
      </c>
      <c r="B8" s="282"/>
      <c r="C8" s="556" t="str">
        <f>'[4]ARSAT Registro Med FO'!C21</f>
        <v>G 652 D</v>
      </c>
      <c r="D8" s="556"/>
      <c r="E8" s="279"/>
      <c r="F8" s="277"/>
      <c r="G8" s="280" t="s">
        <v>112</v>
      </c>
      <c r="H8" s="558"/>
      <c r="I8" s="559"/>
    </row>
    <row r="9" spans="1:9" ht="15.75" customHeight="1">
      <c r="A9" s="344" t="s">
        <v>113</v>
      </c>
      <c r="B9" s="282"/>
      <c r="C9" s="556"/>
      <c r="D9" s="556"/>
      <c r="E9" s="279"/>
      <c r="F9" s="277"/>
      <c r="G9" s="281" t="s">
        <v>114</v>
      </c>
      <c r="H9" s="282"/>
      <c r="I9" s="283"/>
    </row>
    <row r="10" spans="1:9" ht="15.75" customHeight="1">
      <c r="A10" s="345"/>
      <c r="B10" s="282"/>
      <c r="C10" s="346" t="s">
        <v>110</v>
      </c>
      <c r="D10" s="346"/>
      <c r="E10" s="284"/>
      <c r="F10" s="277"/>
      <c r="G10" s="560" t="s">
        <v>38</v>
      </c>
      <c r="H10" s="561"/>
      <c r="I10" s="285" t="s">
        <v>115</v>
      </c>
    </row>
    <row r="11" spans="1:9" ht="15.75" customHeight="1">
      <c r="A11" s="344" t="s">
        <v>116</v>
      </c>
      <c r="B11" s="282"/>
      <c r="C11" s="556"/>
      <c r="D11" s="556"/>
      <c r="E11" s="279"/>
      <c r="F11" s="277"/>
      <c r="G11" s="562" t="s">
        <v>117</v>
      </c>
      <c r="H11" s="562"/>
      <c r="I11" s="287" t="s">
        <v>118</v>
      </c>
    </row>
    <row r="12" spans="1:9" ht="15.75" customHeight="1">
      <c r="A12" s="344"/>
      <c r="B12" s="282"/>
      <c r="C12" s="346"/>
      <c r="D12" s="346"/>
      <c r="E12" s="284"/>
      <c r="F12" s="277"/>
      <c r="G12" s="286" t="s">
        <v>119</v>
      </c>
      <c r="H12" s="286"/>
      <c r="I12" s="287"/>
    </row>
    <row r="13" spans="1:9" ht="22.5" customHeight="1">
      <c r="A13" s="344" t="s">
        <v>93</v>
      </c>
      <c r="B13" s="282"/>
      <c r="C13" s="556"/>
      <c r="D13" s="556"/>
      <c r="E13" s="279"/>
      <c r="F13" s="288"/>
      <c r="G13" s="563" t="s">
        <v>193</v>
      </c>
      <c r="H13" s="563"/>
      <c r="I13" s="289" t="s">
        <v>194</v>
      </c>
    </row>
    <row r="14" spans="1:9" ht="24.75" customHeight="1">
      <c r="A14" s="344" t="s">
        <v>95</v>
      </c>
      <c r="B14" s="282"/>
      <c r="C14" s="556"/>
      <c r="D14" s="556"/>
      <c r="E14" s="279"/>
      <c r="F14" s="288"/>
      <c r="G14" s="564" t="s">
        <v>195</v>
      </c>
      <c r="H14" s="564"/>
      <c r="I14" s="290" t="s">
        <v>196</v>
      </c>
    </row>
    <row r="15" spans="1:9" ht="21" customHeight="1">
      <c r="A15" s="344" t="s">
        <v>96</v>
      </c>
      <c r="B15" s="282"/>
      <c r="C15" s="556"/>
      <c r="D15" s="556"/>
      <c r="E15" s="279"/>
      <c r="F15" s="277"/>
      <c r="G15" s="565" t="s">
        <v>120</v>
      </c>
      <c r="H15" s="565"/>
      <c r="I15" s="566"/>
    </row>
    <row r="16" spans="1:9" ht="15.75" customHeight="1">
      <c r="A16" s="567" t="s">
        <v>121</v>
      </c>
      <c r="B16" s="347"/>
      <c r="C16" s="556"/>
      <c r="D16" s="556"/>
      <c r="E16" s="279"/>
      <c r="F16" s="277"/>
      <c r="G16" s="565"/>
      <c r="H16" s="565"/>
      <c r="I16" s="566"/>
    </row>
    <row r="17" spans="1:9" ht="15.75" customHeight="1">
      <c r="A17" s="567"/>
      <c r="B17" s="347"/>
      <c r="C17" s="556"/>
      <c r="D17" s="556"/>
      <c r="E17" s="279"/>
      <c r="F17" s="277"/>
      <c r="G17" s="568" t="s">
        <v>122</v>
      </c>
      <c r="H17" s="568"/>
      <c r="I17" s="569"/>
    </row>
    <row r="18" spans="1:9" ht="15.75" customHeight="1" thickBot="1">
      <c r="A18" s="291"/>
      <c r="B18" s="277"/>
      <c r="C18" s="277"/>
      <c r="D18" s="277"/>
      <c r="E18" s="277"/>
      <c r="F18" s="277"/>
      <c r="G18" s="568"/>
      <c r="H18" s="568"/>
      <c r="I18" s="569"/>
    </row>
    <row r="19" spans="1:9" ht="15.75" customHeight="1">
      <c r="A19" s="348" t="s">
        <v>197</v>
      </c>
      <c r="B19" s="349"/>
      <c r="C19" s="349"/>
      <c r="D19" s="350"/>
      <c r="E19" s="292"/>
      <c r="F19" s="288"/>
      <c r="G19" s="570" t="s">
        <v>123</v>
      </c>
      <c r="H19" s="570"/>
      <c r="I19" s="571" t="s">
        <v>198</v>
      </c>
    </row>
    <row r="20" spans="1:9" ht="15.75" customHeight="1" thickBot="1">
      <c r="A20" s="351"/>
      <c r="B20" s="352"/>
      <c r="C20" s="352"/>
      <c r="D20" s="353"/>
      <c r="E20" s="292"/>
      <c r="F20" s="288"/>
      <c r="G20" s="570"/>
      <c r="H20" s="570"/>
      <c r="I20" s="572"/>
    </row>
    <row r="21" spans="1:9" ht="33.75" customHeight="1" thickBot="1">
      <c r="A21" s="291"/>
      <c r="B21" s="277"/>
      <c r="C21" s="277"/>
      <c r="D21" s="277"/>
      <c r="E21" s="277"/>
      <c r="F21" s="288"/>
      <c r="G21" s="277"/>
      <c r="H21" s="277"/>
      <c r="I21" s="293"/>
    </row>
    <row r="22" spans="1:9" ht="15.75" customHeight="1" thickBot="1">
      <c r="A22" s="573" t="s">
        <v>124</v>
      </c>
      <c r="B22" s="574"/>
      <c r="C22" s="574"/>
      <c r="D22" s="575"/>
      <c r="E22" s="294"/>
      <c r="F22" s="576" t="s">
        <v>125</v>
      </c>
      <c r="G22" s="574"/>
      <c r="H22" s="574"/>
      <c r="I22" s="577"/>
    </row>
    <row r="23" spans="1:9" ht="21" customHeight="1" thickBot="1">
      <c r="A23" s="295"/>
      <c r="B23" s="578" t="s">
        <v>126</v>
      </c>
      <c r="C23" s="579" t="str">
        <f>'[4]ARSAT Registro Med FO'!C22</f>
        <v>SAN PEDRO</v>
      </c>
      <c r="D23" s="579"/>
      <c r="E23" s="296"/>
      <c r="F23" s="297"/>
      <c r="G23" s="578" t="s">
        <v>126</v>
      </c>
      <c r="H23" s="580" t="str">
        <f>C23</f>
        <v>SAN PEDRO</v>
      </c>
      <c r="I23" s="581"/>
    </row>
    <row r="24" spans="1:9" ht="18.75" thickBot="1">
      <c r="A24" s="295"/>
      <c r="B24" s="578"/>
      <c r="C24" s="579"/>
      <c r="D24" s="579"/>
      <c r="E24" s="296"/>
      <c r="F24" s="297"/>
      <c r="G24" s="578"/>
      <c r="H24" s="582"/>
      <c r="I24" s="583"/>
    </row>
    <row r="25" spans="1:9" ht="18.75" thickBot="1">
      <c r="A25" s="298" t="s">
        <v>127</v>
      </c>
      <c r="B25" s="301" t="s">
        <v>128</v>
      </c>
      <c r="C25" s="584" t="s">
        <v>129</v>
      </c>
      <c r="D25" s="585"/>
      <c r="E25" s="299"/>
      <c r="F25" s="300" t="s">
        <v>127</v>
      </c>
      <c r="G25" s="301" t="s">
        <v>128</v>
      </c>
      <c r="H25" s="586" t="s">
        <v>129</v>
      </c>
      <c r="I25" s="587"/>
    </row>
    <row r="26" spans="1:9" ht="18">
      <c r="A26" s="302">
        <v>1</v>
      </c>
      <c r="B26" s="354">
        <v>0</v>
      </c>
      <c r="C26" s="588" t="s">
        <v>130</v>
      </c>
      <c r="D26" s="589"/>
      <c r="E26" s="303"/>
      <c r="F26" s="304">
        <v>1</v>
      </c>
      <c r="G26" s="305">
        <v>0</v>
      </c>
      <c r="H26" s="588" t="s">
        <v>130</v>
      </c>
      <c r="I26" s="592"/>
    </row>
    <row r="27" spans="1:9" ht="18.75" thickBot="1">
      <c r="A27" s="306">
        <v>2</v>
      </c>
      <c r="B27" s="305">
        <v>0</v>
      </c>
      <c r="C27" s="590"/>
      <c r="D27" s="591"/>
      <c r="E27" s="303"/>
      <c r="F27" s="307">
        <v>2</v>
      </c>
      <c r="G27" s="305">
        <v>0</v>
      </c>
      <c r="H27" s="590"/>
      <c r="I27" s="593"/>
    </row>
    <row r="28" spans="1:9" ht="21" customHeight="1">
      <c r="A28" s="306">
        <v>3</v>
      </c>
      <c r="B28" s="308">
        <v>0</v>
      </c>
      <c r="C28" s="594" t="s">
        <v>118</v>
      </c>
      <c r="D28" s="595"/>
      <c r="E28" s="303"/>
      <c r="F28" s="307">
        <v>3</v>
      </c>
      <c r="G28" s="308">
        <v>0</v>
      </c>
      <c r="H28" s="600" t="s">
        <v>199</v>
      </c>
      <c r="I28" s="601"/>
    </row>
    <row r="29" spans="1:9" ht="18.75" customHeight="1">
      <c r="A29" s="302">
        <v>4</v>
      </c>
      <c r="B29" s="308">
        <v>0</v>
      </c>
      <c r="C29" s="596"/>
      <c r="D29" s="597"/>
      <c r="E29" s="309"/>
      <c r="F29" s="355">
        <v>4</v>
      </c>
      <c r="G29" s="308">
        <v>0</v>
      </c>
      <c r="H29" s="602"/>
      <c r="I29" s="603"/>
    </row>
    <row r="30" spans="1:9" ht="18" customHeight="1">
      <c r="A30" s="306">
        <v>5</v>
      </c>
      <c r="B30" s="308">
        <v>0</v>
      </c>
      <c r="C30" s="596"/>
      <c r="D30" s="597"/>
      <c r="E30" s="309"/>
      <c r="F30" s="356">
        <v>5</v>
      </c>
      <c r="G30" s="308">
        <v>0</v>
      </c>
      <c r="H30" s="602"/>
      <c r="I30" s="603"/>
    </row>
    <row r="31" spans="1:9" ht="18" customHeight="1">
      <c r="A31" s="306">
        <v>6</v>
      </c>
      <c r="B31" s="308">
        <v>0</v>
      </c>
      <c r="C31" s="596"/>
      <c r="D31" s="597"/>
      <c r="E31" s="309"/>
      <c r="F31" s="356">
        <v>6</v>
      </c>
      <c r="G31" s="308">
        <v>0</v>
      </c>
      <c r="H31" s="602"/>
      <c r="I31" s="603"/>
    </row>
    <row r="32" spans="1:9" ht="18" customHeight="1" thickBot="1">
      <c r="A32" s="302">
        <v>7</v>
      </c>
      <c r="B32" s="308">
        <v>0</v>
      </c>
      <c r="C32" s="598"/>
      <c r="D32" s="599"/>
      <c r="E32" s="309"/>
      <c r="F32" s="355">
        <v>7</v>
      </c>
      <c r="G32" s="308">
        <v>0</v>
      </c>
      <c r="H32" s="604"/>
      <c r="I32" s="605"/>
    </row>
    <row r="33" spans="1:9" ht="18" customHeight="1">
      <c r="A33" s="306">
        <v>8</v>
      </c>
      <c r="B33" s="308">
        <v>0</v>
      </c>
      <c r="C33" s="588" t="s">
        <v>131</v>
      </c>
      <c r="D33" s="589"/>
      <c r="E33" s="309"/>
      <c r="F33" s="356">
        <v>8</v>
      </c>
      <c r="G33" s="305">
        <v>0</v>
      </c>
      <c r="H33" s="588" t="s">
        <v>131</v>
      </c>
      <c r="I33" s="592"/>
    </row>
    <row r="34" spans="1:9" ht="18.75" customHeight="1" thickBot="1">
      <c r="A34" s="306">
        <v>9</v>
      </c>
      <c r="B34" s="308">
        <v>0</v>
      </c>
      <c r="C34" s="590"/>
      <c r="D34" s="591"/>
      <c r="E34" s="309"/>
      <c r="F34" s="356">
        <v>9</v>
      </c>
      <c r="G34" s="305">
        <v>0</v>
      </c>
      <c r="H34" s="590"/>
      <c r="I34" s="593"/>
    </row>
    <row r="35" spans="1:9" ht="18">
      <c r="A35" s="302">
        <v>10</v>
      </c>
      <c r="B35" s="308">
        <v>0</v>
      </c>
      <c r="C35" s="606">
        <f>IF(COUNT(B26:B73)=0," ",LARGE(B26:B73,1))</f>
        <v>0</v>
      </c>
      <c r="D35" s="595"/>
      <c r="E35" s="309"/>
      <c r="F35" s="355">
        <v>10</v>
      </c>
      <c r="G35" s="305">
        <v>0</v>
      </c>
      <c r="H35" s="606">
        <f>IF(COUNT(G26:G73)=0," ",LARGE(G26:G73,1))</f>
        <v>0</v>
      </c>
      <c r="I35" s="607"/>
    </row>
    <row r="36" spans="1:9" ht="18">
      <c r="A36" s="306">
        <v>11</v>
      </c>
      <c r="B36" s="308">
        <v>0</v>
      </c>
      <c r="C36" s="596"/>
      <c r="D36" s="597"/>
      <c r="E36" s="309"/>
      <c r="F36" s="356">
        <v>11</v>
      </c>
      <c r="G36" s="305">
        <v>0</v>
      </c>
      <c r="H36" s="596"/>
      <c r="I36" s="608"/>
    </row>
    <row r="37" spans="1:9" ht="18">
      <c r="A37" s="306">
        <v>12</v>
      </c>
      <c r="B37" s="308">
        <v>0</v>
      </c>
      <c r="C37" s="596"/>
      <c r="D37" s="597"/>
      <c r="E37" s="309"/>
      <c r="F37" s="356">
        <v>12</v>
      </c>
      <c r="G37" s="305">
        <v>0</v>
      </c>
      <c r="H37" s="596"/>
      <c r="I37" s="608"/>
    </row>
    <row r="38" spans="1:9" ht="18">
      <c r="A38" s="302">
        <v>13</v>
      </c>
      <c r="B38" s="308">
        <v>0</v>
      </c>
      <c r="C38" s="596"/>
      <c r="D38" s="597"/>
      <c r="E38" s="309"/>
      <c r="F38" s="355">
        <v>13</v>
      </c>
      <c r="G38" s="305">
        <v>0</v>
      </c>
      <c r="H38" s="596"/>
      <c r="I38" s="608"/>
    </row>
    <row r="39" spans="1:9" ht="18.75" thickBot="1">
      <c r="A39" s="306">
        <v>14</v>
      </c>
      <c r="B39" s="308">
        <v>0</v>
      </c>
      <c r="C39" s="598"/>
      <c r="D39" s="599"/>
      <c r="E39" s="309"/>
      <c r="F39" s="356">
        <v>14</v>
      </c>
      <c r="G39" s="305">
        <v>0</v>
      </c>
      <c r="H39" s="598"/>
      <c r="I39" s="609"/>
    </row>
    <row r="40" spans="1:9" ht="18">
      <c r="A40" s="306">
        <v>15</v>
      </c>
      <c r="B40" s="308">
        <v>0</v>
      </c>
      <c r="C40" s="588" t="s">
        <v>132</v>
      </c>
      <c r="D40" s="589"/>
      <c r="E40" s="309"/>
      <c r="F40" s="356">
        <v>15</v>
      </c>
      <c r="G40" s="305">
        <v>0</v>
      </c>
      <c r="H40" s="588" t="s">
        <v>132</v>
      </c>
      <c r="I40" s="592"/>
    </row>
    <row r="41" spans="1:9" ht="18.75" thickBot="1">
      <c r="A41" s="302">
        <v>16</v>
      </c>
      <c r="B41" s="308">
        <v>0</v>
      </c>
      <c r="C41" s="590"/>
      <c r="D41" s="591"/>
      <c r="E41" s="309"/>
      <c r="F41" s="355">
        <v>16</v>
      </c>
      <c r="G41" s="305">
        <v>0</v>
      </c>
      <c r="H41" s="590"/>
      <c r="I41" s="593"/>
    </row>
    <row r="42" spans="1:9" ht="18">
      <c r="A42" s="306">
        <v>17</v>
      </c>
      <c r="B42" s="308">
        <v>0</v>
      </c>
      <c r="C42" s="606">
        <f>IF(COUNT(B26:B73)=0," ",SMALL(B26:B73,1))</f>
        <v>0</v>
      </c>
      <c r="D42" s="595"/>
      <c r="E42" s="309"/>
      <c r="F42" s="356">
        <v>17</v>
      </c>
      <c r="G42" s="305">
        <v>0</v>
      </c>
      <c r="H42" s="606">
        <f>IF(COUNT(G26:G73)=0," ",SMALL(G26:G73,1))</f>
        <v>0</v>
      </c>
      <c r="I42" s="607"/>
    </row>
    <row r="43" spans="1:9" ht="18">
      <c r="A43" s="306">
        <v>18</v>
      </c>
      <c r="B43" s="308">
        <v>0</v>
      </c>
      <c r="C43" s="596"/>
      <c r="D43" s="597"/>
      <c r="E43" s="309"/>
      <c r="F43" s="356">
        <v>18</v>
      </c>
      <c r="G43" s="305">
        <v>0</v>
      </c>
      <c r="H43" s="596"/>
      <c r="I43" s="608"/>
    </row>
    <row r="44" spans="1:9" ht="18" customHeight="1">
      <c r="A44" s="302">
        <v>19</v>
      </c>
      <c r="B44" s="308">
        <v>0</v>
      </c>
      <c r="C44" s="596"/>
      <c r="D44" s="597"/>
      <c r="E44" s="309"/>
      <c r="F44" s="355">
        <v>19</v>
      </c>
      <c r="G44" s="305">
        <v>0</v>
      </c>
      <c r="H44" s="596"/>
      <c r="I44" s="608"/>
    </row>
    <row r="45" spans="1:9" ht="18" customHeight="1">
      <c r="A45" s="306">
        <v>20</v>
      </c>
      <c r="B45" s="308">
        <v>0</v>
      </c>
      <c r="C45" s="596"/>
      <c r="D45" s="597"/>
      <c r="E45" s="309"/>
      <c r="F45" s="356">
        <v>20</v>
      </c>
      <c r="G45" s="305">
        <v>0</v>
      </c>
      <c r="H45" s="596"/>
      <c r="I45" s="608"/>
    </row>
    <row r="46" spans="1:9" ht="18" customHeight="1" thickBot="1">
      <c r="A46" s="306">
        <v>21</v>
      </c>
      <c r="B46" s="308">
        <v>0</v>
      </c>
      <c r="C46" s="598"/>
      <c r="D46" s="599"/>
      <c r="E46" s="309"/>
      <c r="F46" s="356">
        <v>21</v>
      </c>
      <c r="G46" s="305">
        <v>0</v>
      </c>
      <c r="H46" s="598"/>
      <c r="I46" s="609"/>
    </row>
    <row r="47" spans="1:9" ht="18" customHeight="1">
      <c r="A47" s="302">
        <v>22</v>
      </c>
      <c r="B47" s="308">
        <v>0</v>
      </c>
      <c r="C47" s="588" t="s">
        <v>133</v>
      </c>
      <c r="D47" s="589"/>
      <c r="E47" s="309"/>
      <c r="F47" s="355">
        <v>22</v>
      </c>
      <c r="G47" s="305">
        <v>0</v>
      </c>
      <c r="H47" s="588" t="s">
        <v>133</v>
      </c>
      <c r="I47" s="592"/>
    </row>
    <row r="48" spans="1:9" ht="18.75" customHeight="1" thickBot="1">
      <c r="A48" s="306">
        <v>23</v>
      </c>
      <c r="B48" s="308">
        <v>0</v>
      </c>
      <c r="C48" s="590"/>
      <c r="D48" s="591"/>
      <c r="E48" s="309"/>
      <c r="F48" s="356">
        <v>23</v>
      </c>
      <c r="G48" s="305">
        <v>0</v>
      </c>
      <c r="H48" s="590"/>
      <c r="I48" s="593"/>
    </row>
    <row r="49" spans="1:9" ht="18">
      <c r="A49" s="302">
        <v>24</v>
      </c>
      <c r="B49" s="308">
        <v>0</v>
      </c>
      <c r="C49" s="610">
        <f>IF(COUNT(B26:B73)=0," ",AVERAGE(B26:B73))</f>
        <v>0</v>
      </c>
      <c r="D49" s="611"/>
      <c r="E49" s="309"/>
      <c r="F49" s="355">
        <v>24</v>
      </c>
      <c r="G49" s="305">
        <v>0</v>
      </c>
      <c r="H49" s="610">
        <f>IF(COUNT(G26:G73)=0," ",AVERAGE(G26:G73))</f>
        <v>0</v>
      </c>
      <c r="I49" s="616"/>
    </row>
    <row r="50" spans="1:9" ht="18">
      <c r="A50" s="306">
        <v>25</v>
      </c>
      <c r="B50" s="308">
        <v>0</v>
      </c>
      <c r="C50" s="612"/>
      <c r="D50" s="613"/>
      <c r="E50" s="309"/>
      <c r="F50" s="356">
        <v>25</v>
      </c>
      <c r="G50" s="305">
        <v>0</v>
      </c>
      <c r="H50" s="612"/>
      <c r="I50" s="617"/>
    </row>
    <row r="51" spans="1:9" ht="18">
      <c r="A51" s="302">
        <v>26</v>
      </c>
      <c r="B51" s="308">
        <v>0</v>
      </c>
      <c r="C51" s="612"/>
      <c r="D51" s="613"/>
      <c r="E51" s="309"/>
      <c r="F51" s="355">
        <v>26</v>
      </c>
      <c r="G51" s="305">
        <v>0</v>
      </c>
      <c r="H51" s="612"/>
      <c r="I51" s="617"/>
    </row>
    <row r="52" spans="1:9" ht="18">
      <c r="A52" s="306">
        <v>27</v>
      </c>
      <c r="B52" s="308">
        <v>0</v>
      </c>
      <c r="C52" s="612"/>
      <c r="D52" s="613"/>
      <c r="E52" s="309"/>
      <c r="F52" s="356">
        <v>27</v>
      </c>
      <c r="G52" s="305">
        <v>0</v>
      </c>
      <c r="H52" s="612"/>
      <c r="I52" s="617"/>
    </row>
    <row r="53" spans="1:9" ht="18.75" thickBot="1">
      <c r="A53" s="302">
        <v>28</v>
      </c>
      <c r="B53" s="308">
        <v>0</v>
      </c>
      <c r="C53" s="614"/>
      <c r="D53" s="615"/>
      <c r="E53" s="309"/>
      <c r="F53" s="355">
        <v>28</v>
      </c>
      <c r="G53" s="305">
        <v>0</v>
      </c>
      <c r="H53" s="614"/>
      <c r="I53" s="618"/>
    </row>
    <row r="54" spans="1:9" ht="18">
      <c r="A54" s="306">
        <v>29</v>
      </c>
      <c r="B54" s="308">
        <v>0</v>
      </c>
      <c r="C54" s="310"/>
      <c r="D54" s="311"/>
      <c r="E54" s="309"/>
      <c r="F54" s="356">
        <v>29</v>
      </c>
      <c r="G54" s="305">
        <v>0</v>
      </c>
      <c r="H54" s="625" t="s">
        <v>200</v>
      </c>
      <c r="I54" s="626"/>
    </row>
    <row r="55" spans="1:9" ht="18.75" thickBot="1">
      <c r="A55" s="302">
        <v>30</v>
      </c>
      <c r="B55" s="308">
        <v>0</v>
      </c>
      <c r="C55" s="312"/>
      <c r="D55" s="313"/>
      <c r="E55" s="309"/>
      <c r="F55" s="355">
        <v>30</v>
      </c>
      <c r="G55" s="305">
        <v>0</v>
      </c>
      <c r="H55" s="627"/>
      <c r="I55" s="628"/>
    </row>
    <row r="56" spans="1:9" ht="18">
      <c r="A56" s="306">
        <v>31</v>
      </c>
      <c r="B56" s="308">
        <v>0</v>
      </c>
      <c r="C56" s="312"/>
      <c r="D56" s="313"/>
      <c r="E56" s="309"/>
      <c r="F56" s="356">
        <v>31</v>
      </c>
      <c r="G56" s="305">
        <v>0</v>
      </c>
      <c r="H56" s="629">
        <f>IF(COUNT(G26:G73)=0," ",(COUNTIF(G26:G73,"&gt;55")-COUNTIF(G26:G73,"&gt;60"))/COUNT(G26:G73))</f>
        <v>0</v>
      </c>
      <c r="I56" s="630"/>
    </row>
    <row r="57" spans="1:9" ht="18">
      <c r="A57" s="302">
        <v>32</v>
      </c>
      <c r="B57" s="308">
        <v>0</v>
      </c>
      <c r="C57" s="312"/>
      <c r="D57" s="313"/>
      <c r="E57" s="309"/>
      <c r="F57" s="355">
        <v>32</v>
      </c>
      <c r="G57" s="305">
        <v>0</v>
      </c>
      <c r="H57" s="631"/>
      <c r="I57" s="632"/>
    </row>
    <row r="58" spans="1:9" ht="18">
      <c r="A58" s="306">
        <v>33</v>
      </c>
      <c r="B58" s="308">
        <v>0</v>
      </c>
      <c r="C58" s="312"/>
      <c r="D58" s="313"/>
      <c r="E58" s="309"/>
      <c r="F58" s="356">
        <v>33</v>
      </c>
      <c r="G58" s="305">
        <v>0</v>
      </c>
      <c r="H58" s="631"/>
      <c r="I58" s="632"/>
    </row>
    <row r="59" spans="1:9" ht="18">
      <c r="A59" s="302">
        <v>34</v>
      </c>
      <c r="B59" s="308">
        <v>0</v>
      </c>
      <c r="C59" s="312"/>
      <c r="D59" s="313"/>
      <c r="E59" s="309"/>
      <c r="F59" s="355">
        <v>34</v>
      </c>
      <c r="G59" s="305">
        <v>0</v>
      </c>
      <c r="H59" s="631"/>
      <c r="I59" s="632"/>
    </row>
    <row r="60" spans="1:9" ht="18.75" thickBot="1">
      <c r="A60" s="306">
        <v>35</v>
      </c>
      <c r="B60" s="308">
        <v>0</v>
      </c>
      <c r="C60" s="312"/>
      <c r="D60" s="313"/>
      <c r="E60" s="309"/>
      <c r="F60" s="356">
        <v>35</v>
      </c>
      <c r="G60" s="305">
        <v>0</v>
      </c>
      <c r="H60" s="633"/>
      <c r="I60" s="634"/>
    </row>
    <row r="61" spans="1:9" ht="18">
      <c r="A61" s="302">
        <v>36</v>
      </c>
      <c r="B61" s="308">
        <v>0</v>
      </c>
      <c r="C61" s="312"/>
      <c r="D61" s="313"/>
      <c r="E61" s="309"/>
      <c r="F61" s="355">
        <v>36</v>
      </c>
      <c r="G61" s="305">
        <v>0</v>
      </c>
      <c r="H61" s="635" t="s">
        <v>201</v>
      </c>
      <c r="I61" s="636"/>
    </row>
    <row r="62" spans="1:9" ht="18.75" thickBot="1">
      <c r="A62" s="306">
        <v>37</v>
      </c>
      <c r="B62" s="308">
        <v>0</v>
      </c>
      <c r="C62" s="312"/>
      <c r="D62" s="313"/>
      <c r="E62" s="309"/>
      <c r="F62" s="356">
        <v>37</v>
      </c>
      <c r="G62" s="305">
        <v>0</v>
      </c>
      <c r="H62" s="637"/>
      <c r="I62" s="638"/>
    </row>
    <row r="63" spans="1:9" ht="18">
      <c r="A63" s="302">
        <v>38</v>
      </c>
      <c r="B63" s="308">
        <v>0</v>
      </c>
      <c r="C63" s="312"/>
      <c r="D63" s="313"/>
      <c r="E63" s="309"/>
      <c r="F63" s="355">
        <v>38</v>
      </c>
      <c r="G63" s="305">
        <v>0</v>
      </c>
      <c r="H63" s="629">
        <f>IF(COUNT(G26:G73)=0," ",COUNTIF(G26:G73,"&gt;=60")/COUNT(G26:G73))</f>
        <v>0</v>
      </c>
      <c r="I63" s="630"/>
    </row>
    <row r="64" spans="1:9" ht="18">
      <c r="A64" s="306">
        <v>39</v>
      </c>
      <c r="B64" s="308">
        <v>0</v>
      </c>
      <c r="C64" s="312"/>
      <c r="D64" s="313"/>
      <c r="E64" s="309"/>
      <c r="F64" s="356">
        <v>39</v>
      </c>
      <c r="G64" s="305">
        <v>0</v>
      </c>
      <c r="H64" s="631"/>
      <c r="I64" s="632"/>
    </row>
    <row r="65" spans="1:9" ht="18">
      <c r="A65" s="302">
        <v>40</v>
      </c>
      <c r="B65" s="308">
        <v>0</v>
      </c>
      <c r="C65" s="312"/>
      <c r="D65" s="313"/>
      <c r="E65" s="309"/>
      <c r="F65" s="355">
        <v>40</v>
      </c>
      <c r="G65" s="305">
        <v>0</v>
      </c>
      <c r="H65" s="631"/>
      <c r="I65" s="632"/>
    </row>
    <row r="66" spans="1:9" ht="18">
      <c r="A66" s="306">
        <v>41</v>
      </c>
      <c r="B66" s="308">
        <v>0</v>
      </c>
      <c r="C66" s="312"/>
      <c r="D66" s="313"/>
      <c r="E66" s="309"/>
      <c r="F66" s="356">
        <v>41</v>
      </c>
      <c r="G66" s="305">
        <v>0</v>
      </c>
      <c r="H66" s="631"/>
      <c r="I66" s="632"/>
    </row>
    <row r="67" spans="1:9" ht="18.75" thickBot="1">
      <c r="A67" s="302">
        <v>42</v>
      </c>
      <c r="B67" s="308">
        <v>0</v>
      </c>
      <c r="C67" s="312"/>
      <c r="D67" s="313"/>
      <c r="E67" s="309"/>
      <c r="F67" s="355">
        <v>42</v>
      </c>
      <c r="G67" s="305">
        <v>0</v>
      </c>
      <c r="H67" s="633"/>
      <c r="I67" s="634"/>
    </row>
    <row r="68" spans="1:9" ht="18">
      <c r="A68" s="306">
        <v>43</v>
      </c>
      <c r="B68" s="308">
        <v>0</v>
      </c>
      <c r="C68" s="312"/>
      <c r="D68" s="313"/>
      <c r="E68" s="309"/>
      <c r="F68" s="356">
        <v>43</v>
      </c>
      <c r="G68" s="305">
        <v>0</v>
      </c>
      <c r="H68" s="635" t="s">
        <v>202</v>
      </c>
      <c r="I68" s="636"/>
    </row>
    <row r="69" spans="1:9" ht="18.75" thickBot="1">
      <c r="A69" s="302">
        <v>44</v>
      </c>
      <c r="B69" s="308">
        <v>0</v>
      </c>
      <c r="C69" s="312"/>
      <c r="D69" s="313"/>
      <c r="E69" s="309"/>
      <c r="F69" s="355">
        <v>44</v>
      </c>
      <c r="G69" s="305">
        <v>0</v>
      </c>
      <c r="H69" s="637"/>
      <c r="I69" s="638"/>
    </row>
    <row r="70" spans="1:9" ht="18">
      <c r="A70" s="306">
        <v>45</v>
      </c>
      <c r="B70" s="308">
        <v>0</v>
      </c>
      <c r="C70" s="312"/>
      <c r="D70" s="313"/>
      <c r="E70" s="309"/>
      <c r="F70" s="356">
        <v>45</v>
      </c>
      <c r="G70" s="305">
        <v>0</v>
      </c>
      <c r="H70" s="629">
        <f>IF(COUNT(G26:G73)=0," ",COUNTIF(G26:G73,"&lt;=55")/COUNT(G26:G73))</f>
        <v>1</v>
      </c>
      <c r="I70" s="630"/>
    </row>
    <row r="71" spans="1:9" ht="18">
      <c r="A71" s="302">
        <v>46</v>
      </c>
      <c r="B71" s="308">
        <v>0</v>
      </c>
      <c r="C71" s="312"/>
      <c r="D71" s="313"/>
      <c r="E71" s="309"/>
      <c r="F71" s="355">
        <v>46</v>
      </c>
      <c r="G71" s="305">
        <v>0</v>
      </c>
      <c r="H71" s="631"/>
      <c r="I71" s="632"/>
    </row>
    <row r="72" spans="1:9" ht="18">
      <c r="A72" s="306">
        <v>47</v>
      </c>
      <c r="B72" s="308">
        <v>0</v>
      </c>
      <c r="C72" s="312"/>
      <c r="D72" s="313"/>
      <c r="E72" s="309"/>
      <c r="F72" s="356">
        <v>47</v>
      </c>
      <c r="G72" s="305">
        <v>0</v>
      </c>
      <c r="H72" s="631"/>
      <c r="I72" s="632"/>
    </row>
    <row r="73" spans="1:9" ht="18.75" thickBot="1">
      <c r="A73" s="302">
        <v>48</v>
      </c>
      <c r="B73" s="308">
        <v>0</v>
      </c>
      <c r="C73" s="314"/>
      <c r="D73" s="315"/>
      <c r="E73" s="316"/>
      <c r="F73" s="355">
        <v>48</v>
      </c>
      <c r="G73" s="305">
        <v>0</v>
      </c>
      <c r="H73" s="633"/>
      <c r="I73" s="634"/>
    </row>
    <row r="74" spans="1:9" ht="18" customHeight="1">
      <c r="A74" s="317" t="s">
        <v>134</v>
      </c>
      <c r="B74" s="318"/>
      <c r="C74" s="318"/>
      <c r="D74" s="318"/>
      <c r="E74" s="318"/>
      <c r="F74" s="318"/>
      <c r="G74" s="318"/>
      <c r="H74" s="318"/>
      <c r="I74" s="319"/>
    </row>
    <row r="75" spans="1:9" ht="15" customHeight="1">
      <c r="A75" s="320"/>
      <c r="B75" s="321"/>
      <c r="C75" s="321"/>
      <c r="D75" s="321"/>
      <c r="E75" s="321"/>
      <c r="F75" s="321"/>
      <c r="G75" s="321"/>
      <c r="H75" s="321"/>
      <c r="I75" s="322"/>
    </row>
    <row r="76" spans="1:9" ht="15" customHeight="1">
      <c r="A76" s="320"/>
      <c r="B76" s="321"/>
      <c r="C76" s="321"/>
      <c r="D76" s="321"/>
      <c r="E76" s="321"/>
      <c r="F76" s="321"/>
      <c r="G76" s="321"/>
      <c r="H76" s="321"/>
      <c r="I76" s="322"/>
    </row>
    <row r="77" spans="1:9" ht="15" customHeight="1">
      <c r="A77" s="320"/>
      <c r="B77" s="321"/>
      <c r="C77" s="321"/>
      <c r="D77" s="321"/>
      <c r="E77" s="321"/>
      <c r="F77" s="321"/>
      <c r="G77" s="321"/>
      <c r="H77" s="321"/>
      <c r="I77" s="322"/>
    </row>
    <row r="78" spans="1:9" ht="15" customHeight="1">
      <c r="A78" s="320"/>
      <c r="B78" s="321"/>
      <c r="C78" s="321"/>
      <c r="D78" s="321"/>
      <c r="E78" s="321"/>
      <c r="F78" s="321"/>
      <c r="G78" s="321"/>
      <c r="H78" s="321"/>
      <c r="I78" s="322"/>
    </row>
    <row r="79" spans="1:9" ht="15" customHeight="1">
      <c r="A79" s="320"/>
      <c r="B79" s="321"/>
      <c r="C79" s="321"/>
      <c r="D79" s="321"/>
      <c r="E79" s="321"/>
      <c r="F79" s="321"/>
      <c r="G79" s="321"/>
      <c r="H79" s="321"/>
      <c r="I79" s="322"/>
    </row>
    <row r="80" spans="1:9" ht="15" customHeight="1">
      <c r="A80" s="320"/>
      <c r="B80" s="321"/>
      <c r="C80" s="321"/>
      <c r="D80" s="321"/>
      <c r="E80" s="321"/>
      <c r="F80" s="321"/>
      <c r="G80" s="321"/>
      <c r="H80" s="321"/>
      <c r="I80" s="322"/>
    </row>
    <row r="81" spans="1:16" s="323" customFormat="1" ht="15" customHeight="1">
      <c r="A81" s="320"/>
      <c r="B81" s="321"/>
      <c r="C81" s="321"/>
      <c r="D81" s="321"/>
      <c r="E81" s="321"/>
      <c r="F81" s="321"/>
      <c r="G81" s="321"/>
      <c r="H81" s="321"/>
      <c r="I81" s="322"/>
      <c r="J81" s="270"/>
      <c r="K81" s="271"/>
      <c r="L81" s="271"/>
      <c r="M81" s="271"/>
      <c r="N81" s="271"/>
      <c r="O81" s="271"/>
      <c r="P81" s="271"/>
    </row>
    <row r="82" spans="1:9" ht="15" customHeight="1" thickBot="1">
      <c r="A82" s="324"/>
      <c r="B82" s="325"/>
      <c r="C82" s="325"/>
      <c r="D82" s="325"/>
      <c r="E82" s="321"/>
      <c r="F82" s="321"/>
      <c r="G82" s="325"/>
      <c r="H82" s="325"/>
      <c r="I82" s="326"/>
    </row>
    <row r="83" spans="1:9" ht="18.75" thickBot="1">
      <c r="A83" s="327" t="s">
        <v>4</v>
      </c>
      <c r="B83" s="357" t="s">
        <v>3</v>
      </c>
      <c r="C83" s="619" t="s">
        <v>135</v>
      </c>
      <c r="D83" s="619"/>
      <c r="E83" s="328"/>
      <c r="F83" s="329" t="s">
        <v>136</v>
      </c>
      <c r="G83" s="330"/>
      <c r="H83" s="329" t="s">
        <v>1</v>
      </c>
      <c r="I83" s="331"/>
    </row>
    <row r="84" spans="1:9" ht="18.75" thickBot="1">
      <c r="A84" s="620"/>
      <c r="B84" s="622"/>
      <c r="C84" s="619"/>
      <c r="D84" s="619"/>
      <c r="E84" s="332"/>
      <c r="F84" s="333"/>
      <c r="G84" s="334"/>
      <c r="H84" s="333"/>
      <c r="I84" s="335"/>
    </row>
    <row r="85" spans="1:9" ht="18.75" thickBot="1">
      <c r="A85" s="621"/>
      <c r="B85" s="623"/>
      <c r="C85" s="624"/>
      <c r="D85" s="624"/>
      <c r="E85" s="336"/>
      <c r="F85" s="337" t="s">
        <v>0</v>
      </c>
      <c r="G85" s="338"/>
      <c r="H85" s="337" t="s">
        <v>0</v>
      </c>
      <c r="I85" s="339"/>
    </row>
    <row r="86" spans="1:9" ht="15" thickTop="1">
      <c r="A86" s="270"/>
      <c r="B86" s="270"/>
      <c r="C86" s="270"/>
      <c r="D86" s="270"/>
      <c r="E86" s="270"/>
      <c r="F86" s="270"/>
      <c r="G86" s="340"/>
      <c r="H86" s="340"/>
      <c r="I86" s="340"/>
    </row>
    <row r="87" s="270" customFormat="1" ht="14.25"/>
    <row r="88" ht="14.25">
      <c r="G88" s="341"/>
    </row>
  </sheetData>
  <sheetProtection/>
  <mergeCells count="58">
    <mergeCell ref="C83:D83"/>
    <mergeCell ref="A84:A85"/>
    <mergeCell ref="B84:B85"/>
    <mergeCell ref="C84:D85"/>
    <mergeCell ref="H54:I55"/>
    <mergeCell ref="H56:I60"/>
    <mergeCell ref="H61:I62"/>
    <mergeCell ref="H63:I67"/>
    <mergeCell ref="H68:I69"/>
    <mergeCell ref="H70:I73"/>
    <mergeCell ref="C42:D46"/>
    <mergeCell ref="H42:I46"/>
    <mergeCell ref="C47:D48"/>
    <mergeCell ref="H47:I48"/>
    <mergeCell ref="C49:D53"/>
    <mergeCell ref="H49:I53"/>
    <mergeCell ref="C33:D34"/>
    <mergeCell ref="H33:I34"/>
    <mergeCell ref="C35:D39"/>
    <mergeCell ref="H35:I39"/>
    <mergeCell ref="C40:D41"/>
    <mergeCell ref="H40:I41"/>
    <mergeCell ref="C25:D25"/>
    <mergeCell ref="H25:I25"/>
    <mergeCell ref="C26:D27"/>
    <mergeCell ref="H26:I27"/>
    <mergeCell ref="C28:D32"/>
    <mergeCell ref="H28:I32"/>
    <mergeCell ref="G19:H20"/>
    <mergeCell ref="I19:I20"/>
    <mergeCell ref="A22:D22"/>
    <mergeCell ref="F22:I22"/>
    <mergeCell ref="B23:B24"/>
    <mergeCell ref="C23:D24"/>
    <mergeCell ref="G23:G24"/>
    <mergeCell ref="H23:I24"/>
    <mergeCell ref="C14:D14"/>
    <mergeCell ref="G14:H14"/>
    <mergeCell ref="C15:D15"/>
    <mergeCell ref="G15:H16"/>
    <mergeCell ref="I15:I16"/>
    <mergeCell ref="A16:A17"/>
    <mergeCell ref="C16:D17"/>
    <mergeCell ref="G17:H18"/>
    <mergeCell ref="I17:I18"/>
    <mergeCell ref="C9:D9"/>
    <mergeCell ref="G10:H10"/>
    <mergeCell ref="C11:D11"/>
    <mergeCell ref="G11:H11"/>
    <mergeCell ref="C13:D13"/>
    <mergeCell ref="G13:H13"/>
    <mergeCell ref="A2:I3"/>
    <mergeCell ref="C5:G5"/>
    <mergeCell ref="G6:H6"/>
    <mergeCell ref="C7:D7"/>
    <mergeCell ref="G7:H7"/>
    <mergeCell ref="C8:D8"/>
    <mergeCell ref="H8:I8"/>
  </mergeCells>
  <conditionalFormatting sqref="B26:B73">
    <cfRule type="cellIs" priority="3" dxfId="211" operator="greaterThan" stopIfTrue="1">
      <formula>0.5</formula>
    </cfRule>
  </conditionalFormatting>
  <conditionalFormatting sqref="G26:G73">
    <cfRule type="cellIs" priority="1" dxfId="211" operator="between" stopIfTrue="1">
      <formula>30</formula>
      <formula>54.9999</formula>
    </cfRule>
    <cfRule type="cellIs" priority="2" dxfId="1" operator="between" stopIfTrue="1">
      <formula>60</formula>
      <formula>55</formula>
    </cfRule>
  </conditionalFormatting>
  <hyperlinks>
    <hyperlink ref="C6" location="'ARSAT Registro Med FO'!A1" display="Carátula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9"/>
  <sheetViews>
    <sheetView showGridLines="0" zoomScalePageLayoutView="0" workbookViewId="0" topLeftCell="A1">
      <selection activeCell="C17" sqref="C17"/>
    </sheetView>
  </sheetViews>
  <sheetFormatPr defaultColWidth="9.77734375" defaultRowHeight="15"/>
  <cols>
    <col min="1" max="1" width="7.77734375" style="108" customWidth="1"/>
    <col min="2" max="5" width="13.3359375" style="108" customWidth="1"/>
    <col min="6" max="6" width="7.10546875" style="108" customWidth="1"/>
    <col min="7" max="7" width="6.21484375" style="108" customWidth="1"/>
    <col min="8" max="8" width="13.3359375" style="181" customWidth="1"/>
    <col min="9" max="9" width="16.6640625" style="108" customWidth="1"/>
    <col min="10" max="16384" width="9.77734375" style="108" customWidth="1"/>
  </cols>
  <sheetData>
    <row r="1" spans="1:9" ht="54" customHeight="1" thickBot="1" thickTop="1">
      <c r="A1" s="53"/>
      <c r="B1" s="54"/>
      <c r="C1" s="54"/>
      <c r="D1" s="54"/>
      <c r="E1" s="54"/>
      <c r="F1" s="105"/>
      <c r="G1" s="105"/>
      <c r="H1" s="106"/>
      <c r="I1" s="107"/>
    </row>
    <row r="2" spans="1:9" ht="38.25" customHeight="1" thickBot="1">
      <c r="A2" s="639" t="s">
        <v>48</v>
      </c>
      <c r="B2" s="640"/>
      <c r="C2" s="640"/>
      <c r="D2" s="640"/>
      <c r="E2" s="640"/>
      <c r="F2" s="640"/>
      <c r="G2" s="640"/>
      <c r="H2" s="640"/>
      <c r="I2" s="641"/>
    </row>
    <row r="3" spans="1:9" ht="18">
      <c r="A3" s="109"/>
      <c r="B3" s="110"/>
      <c r="C3" s="110"/>
      <c r="D3" s="110"/>
      <c r="E3" s="110"/>
      <c r="F3" s="111"/>
      <c r="H3" s="182" t="s">
        <v>46</v>
      </c>
      <c r="I3" s="183">
        <v>1</v>
      </c>
    </row>
    <row r="4" spans="1:9" ht="18">
      <c r="A4" s="109"/>
      <c r="B4" s="110"/>
      <c r="C4" s="110"/>
      <c r="D4" s="110"/>
      <c r="E4" s="110"/>
      <c r="F4" s="111"/>
      <c r="H4" s="184" t="s">
        <v>42</v>
      </c>
      <c r="I4" s="185">
        <v>1</v>
      </c>
    </row>
    <row r="5" spans="1:9" ht="3.75" customHeight="1">
      <c r="A5" s="112"/>
      <c r="B5" s="111"/>
      <c r="C5" s="111"/>
      <c r="D5" s="111"/>
      <c r="E5" s="111"/>
      <c r="F5" s="113"/>
      <c r="G5" s="113"/>
      <c r="H5" s="114"/>
      <c r="I5" s="115"/>
    </row>
    <row r="6" spans="1:9" ht="15.75" customHeight="1">
      <c r="A6" s="116" t="s">
        <v>47</v>
      </c>
      <c r="B6" s="117"/>
      <c r="C6" s="117"/>
      <c r="D6" s="117"/>
      <c r="E6" s="117"/>
      <c r="F6" s="117"/>
      <c r="G6" s="117"/>
      <c r="H6" s="118"/>
      <c r="I6" s="119"/>
    </row>
    <row r="7" spans="1:9" ht="15.75" customHeight="1">
      <c r="A7" s="120" t="s">
        <v>45</v>
      </c>
      <c r="B7" s="121"/>
      <c r="C7" s="542" t="s">
        <v>81</v>
      </c>
      <c r="D7" s="642"/>
      <c r="E7" s="186" t="s">
        <v>43</v>
      </c>
      <c r="F7" s="66"/>
      <c r="G7" s="66"/>
      <c r="H7" s="66"/>
      <c r="I7" s="170"/>
    </row>
    <row r="8" spans="1:9" ht="15.75" customHeight="1">
      <c r="A8" s="123"/>
      <c r="B8" s="111"/>
      <c r="C8" s="111"/>
      <c r="D8" s="124"/>
      <c r="E8" s="113"/>
      <c r="F8" s="643" t="s">
        <v>29</v>
      </c>
      <c r="G8" s="644"/>
      <c r="H8" s="645"/>
      <c r="I8" s="646" t="s">
        <v>137</v>
      </c>
    </row>
    <row r="9" spans="1:9" ht="15.75" customHeight="1">
      <c r="A9" s="125" t="s">
        <v>82</v>
      </c>
      <c r="B9" s="126"/>
      <c r="C9" s="127" t="s">
        <v>57</v>
      </c>
      <c r="D9" s="128"/>
      <c r="E9" s="111"/>
      <c r="F9" s="648" t="s">
        <v>138</v>
      </c>
      <c r="G9" s="649"/>
      <c r="H9" s="650"/>
      <c r="I9" s="647"/>
    </row>
    <row r="10" spans="1:9" ht="15.75" customHeight="1">
      <c r="A10" s="129" t="s">
        <v>139</v>
      </c>
      <c r="B10" s="126"/>
      <c r="C10" s="130"/>
      <c r="D10" s="128"/>
      <c r="E10" s="111"/>
      <c r="F10" s="651" t="s">
        <v>152</v>
      </c>
      <c r="G10" s="652"/>
      <c r="H10" s="653"/>
      <c r="I10" s="647"/>
    </row>
    <row r="11" spans="1:9" ht="15.75" customHeight="1">
      <c r="A11" s="129" t="s">
        <v>140</v>
      </c>
      <c r="B11" s="126"/>
      <c r="C11" s="130"/>
      <c r="D11" s="128"/>
      <c r="E11" s="111"/>
      <c r="F11" s="131"/>
      <c r="G11" s="111"/>
      <c r="H11" s="122"/>
      <c r="I11" s="654" t="s">
        <v>141</v>
      </c>
    </row>
    <row r="12" spans="1:9" ht="15.75" customHeight="1">
      <c r="A12" s="125" t="s">
        <v>142</v>
      </c>
      <c r="B12" s="126"/>
      <c r="C12" s="130"/>
      <c r="D12" s="128"/>
      <c r="E12" s="111"/>
      <c r="F12" s="111"/>
      <c r="G12" s="111"/>
      <c r="H12" s="122"/>
      <c r="I12" s="654"/>
    </row>
    <row r="13" spans="1:9" ht="15.75" customHeight="1">
      <c r="A13" s="125" t="s">
        <v>40</v>
      </c>
      <c r="B13" s="126"/>
      <c r="C13" s="132"/>
      <c r="D13" s="128"/>
      <c r="E13" s="111"/>
      <c r="F13" s="655" t="s">
        <v>151</v>
      </c>
      <c r="G13" s="655"/>
      <c r="H13" s="655"/>
      <c r="I13" s="133">
        <v>0.21</v>
      </c>
    </row>
    <row r="14" spans="1:9" ht="15.75" customHeight="1">
      <c r="A14" s="125" t="s">
        <v>93</v>
      </c>
      <c r="B14" s="126"/>
      <c r="C14" s="130"/>
      <c r="D14" s="128"/>
      <c r="E14" s="111"/>
      <c r="F14" s="655" t="s">
        <v>143</v>
      </c>
      <c r="G14" s="655"/>
      <c r="H14" s="655"/>
      <c r="I14" s="134" t="s">
        <v>179</v>
      </c>
    </row>
    <row r="15" spans="1:9" ht="15.75" customHeight="1">
      <c r="A15" s="125" t="s">
        <v>95</v>
      </c>
      <c r="B15" s="126"/>
      <c r="C15" s="130"/>
      <c r="D15" s="128"/>
      <c r="E15" s="111"/>
      <c r="F15" s="655" t="s">
        <v>144</v>
      </c>
      <c r="G15" s="655"/>
      <c r="H15" s="655"/>
      <c r="I15" s="134" t="s">
        <v>178</v>
      </c>
    </row>
    <row r="16" spans="1:9" ht="15.75" customHeight="1">
      <c r="A16" s="125" t="s">
        <v>96</v>
      </c>
      <c r="B16" s="126"/>
      <c r="C16" s="130"/>
      <c r="D16" s="128"/>
      <c r="E16" s="111"/>
      <c r="F16" s="655" t="s">
        <v>145</v>
      </c>
      <c r="G16" s="655"/>
      <c r="H16" s="655"/>
      <c r="I16" s="133">
        <v>0.1</v>
      </c>
    </row>
    <row r="17" spans="1:9" ht="15.75" customHeight="1">
      <c r="A17" s="125" t="s">
        <v>121</v>
      </c>
      <c r="B17" s="126"/>
      <c r="C17" s="135"/>
      <c r="D17" s="126"/>
      <c r="E17" s="111"/>
      <c r="F17" s="655" t="s">
        <v>146</v>
      </c>
      <c r="G17" s="655"/>
      <c r="H17" s="655"/>
      <c r="I17" s="134">
        <v>2</v>
      </c>
    </row>
    <row r="18" spans="1:9" ht="15.75" customHeight="1">
      <c r="A18" s="125" t="s">
        <v>147</v>
      </c>
      <c r="B18" s="126"/>
      <c r="C18" s="136" t="s">
        <v>110</v>
      </c>
      <c r="D18" s="137"/>
      <c r="E18" s="111"/>
      <c r="F18" s="655" t="s">
        <v>148</v>
      </c>
      <c r="G18" s="655"/>
      <c r="H18" s="655"/>
      <c r="I18" s="133">
        <v>0.5</v>
      </c>
    </row>
    <row r="19" spans="1:9" ht="21.75" customHeight="1">
      <c r="A19" s="138"/>
      <c r="B19" s="139"/>
      <c r="C19" s="140" t="s">
        <v>110</v>
      </c>
      <c r="D19" s="141"/>
      <c r="E19" s="111"/>
      <c r="F19" s="187" t="s">
        <v>153</v>
      </c>
      <c r="G19" s="187"/>
      <c r="H19" s="187"/>
      <c r="I19" s="142" t="s">
        <v>184</v>
      </c>
    </row>
    <row r="20" spans="1:10" ht="15.75" customHeight="1">
      <c r="A20" s="125" t="s">
        <v>149</v>
      </c>
      <c r="B20" s="126"/>
      <c r="C20" s="130"/>
      <c r="D20" s="128"/>
      <c r="E20" s="111"/>
      <c r="F20" s="188"/>
      <c r="G20" s="188"/>
      <c r="H20" s="188"/>
      <c r="I20" s="189"/>
      <c r="J20" s="111"/>
    </row>
    <row r="21" spans="1:10" ht="15.75" customHeight="1">
      <c r="A21" s="656" t="s">
        <v>177</v>
      </c>
      <c r="B21" s="657"/>
      <c r="C21" s="657"/>
      <c r="D21" s="658"/>
      <c r="E21" s="111"/>
      <c r="F21" s="659" t="s">
        <v>154</v>
      </c>
      <c r="G21" s="660"/>
      <c r="H21" s="661"/>
      <c r="I21" s="190"/>
      <c r="J21" s="111"/>
    </row>
    <row r="22" spans="1:9" ht="16.5" thickBot="1">
      <c r="A22" s="662" t="s">
        <v>155</v>
      </c>
      <c r="B22" s="663"/>
      <c r="C22" s="663"/>
      <c r="D22" s="664"/>
      <c r="E22" s="111"/>
      <c r="F22" s="143"/>
      <c r="G22" s="111"/>
      <c r="H22" s="144"/>
      <c r="I22" s="145"/>
    </row>
    <row r="23" spans="1:9" ht="30" customHeight="1" thickBot="1">
      <c r="A23" s="191"/>
      <c r="B23" s="665" t="s">
        <v>156</v>
      </c>
      <c r="C23" s="665"/>
      <c r="D23" s="665"/>
      <c r="E23" s="665" t="s">
        <v>157</v>
      </c>
      <c r="F23" s="665"/>
      <c r="G23" s="665"/>
      <c r="H23" s="665"/>
      <c r="I23" s="666" t="s">
        <v>158</v>
      </c>
    </row>
    <row r="24" spans="1:9" ht="32.25" customHeight="1" thickBot="1">
      <c r="A24" s="192" t="s">
        <v>127</v>
      </c>
      <c r="B24" s="193" t="s">
        <v>159</v>
      </c>
      <c r="C24" s="193" t="s">
        <v>160</v>
      </c>
      <c r="D24" s="227" t="s">
        <v>161</v>
      </c>
      <c r="E24" s="193" t="s">
        <v>159</v>
      </c>
      <c r="F24" s="668" t="s">
        <v>159</v>
      </c>
      <c r="G24" s="669"/>
      <c r="H24" s="227" t="s">
        <v>161</v>
      </c>
      <c r="I24" s="667"/>
    </row>
    <row r="25" spans="1:9" ht="17.25" customHeight="1">
      <c r="A25" s="194">
        <v>1</v>
      </c>
      <c r="B25" s="195"/>
      <c r="C25" s="196"/>
      <c r="D25" s="228"/>
      <c r="E25" s="236"/>
      <c r="F25" s="670"/>
      <c r="G25" s="671"/>
      <c r="H25" s="239"/>
      <c r="I25" s="231"/>
    </row>
    <row r="26" spans="1:9" ht="15" customHeight="1">
      <c r="A26" s="197">
        <v>2</v>
      </c>
      <c r="B26" s="225"/>
      <c r="C26" s="198"/>
      <c r="D26" s="229"/>
      <c r="E26" s="237"/>
      <c r="F26" s="672"/>
      <c r="G26" s="673"/>
      <c r="H26" s="240"/>
      <c r="I26" s="232"/>
    </row>
    <row r="27" spans="1:9" ht="15" customHeight="1">
      <c r="A27" s="197">
        <v>3</v>
      </c>
      <c r="B27" s="225"/>
      <c r="C27" s="199"/>
      <c r="D27" s="229"/>
      <c r="E27" s="237"/>
      <c r="F27" s="672"/>
      <c r="G27" s="673"/>
      <c r="H27" s="240"/>
      <c r="I27" s="233"/>
    </row>
    <row r="28" spans="1:9" ht="15" customHeight="1">
      <c r="A28" s="197">
        <v>4</v>
      </c>
      <c r="B28" s="225"/>
      <c r="C28" s="199"/>
      <c r="D28" s="229"/>
      <c r="E28" s="237"/>
      <c r="F28" s="672"/>
      <c r="G28" s="673"/>
      <c r="H28" s="240"/>
      <c r="I28" s="233"/>
    </row>
    <row r="29" spans="1:9" ht="15" customHeight="1">
      <c r="A29" s="197">
        <v>5</v>
      </c>
      <c r="B29" s="225"/>
      <c r="C29" s="199"/>
      <c r="D29" s="229"/>
      <c r="E29" s="237"/>
      <c r="F29" s="672"/>
      <c r="G29" s="673"/>
      <c r="H29" s="240"/>
      <c r="I29" s="233"/>
    </row>
    <row r="30" spans="1:9" ht="15" customHeight="1">
      <c r="A30" s="197">
        <v>6</v>
      </c>
      <c r="B30" s="225"/>
      <c r="C30" s="200"/>
      <c r="D30" s="229"/>
      <c r="E30" s="237"/>
      <c r="F30" s="672"/>
      <c r="G30" s="673"/>
      <c r="H30" s="240"/>
      <c r="I30" s="233"/>
    </row>
    <row r="31" spans="1:9" ht="15" customHeight="1">
      <c r="A31" s="197">
        <v>7</v>
      </c>
      <c r="B31" s="225"/>
      <c r="C31" s="200"/>
      <c r="D31" s="229"/>
      <c r="E31" s="237"/>
      <c r="F31" s="672"/>
      <c r="G31" s="673"/>
      <c r="H31" s="240"/>
      <c r="I31" s="232"/>
    </row>
    <row r="32" spans="1:9" s="146" customFormat="1" ht="15" customHeight="1">
      <c r="A32" s="197">
        <v>8</v>
      </c>
      <c r="B32" s="225"/>
      <c r="C32" s="200"/>
      <c r="D32" s="229"/>
      <c r="E32" s="237"/>
      <c r="F32" s="672"/>
      <c r="G32" s="673"/>
      <c r="H32" s="240"/>
      <c r="I32" s="232"/>
    </row>
    <row r="33" spans="1:9" ht="15" customHeight="1">
      <c r="A33" s="197">
        <v>9</v>
      </c>
      <c r="B33" s="225"/>
      <c r="C33" s="200"/>
      <c r="D33" s="229"/>
      <c r="E33" s="237"/>
      <c r="F33" s="672"/>
      <c r="G33" s="673"/>
      <c r="H33" s="240"/>
      <c r="I33" s="232"/>
    </row>
    <row r="34" spans="1:9" ht="15" customHeight="1">
      <c r="A34" s="197">
        <v>10</v>
      </c>
      <c r="B34" s="225"/>
      <c r="C34" s="200"/>
      <c r="D34" s="229"/>
      <c r="E34" s="237"/>
      <c r="F34" s="672"/>
      <c r="G34" s="673"/>
      <c r="H34" s="240"/>
      <c r="I34" s="232"/>
    </row>
    <row r="35" spans="1:12" ht="15" customHeight="1">
      <c r="A35" s="197">
        <v>11</v>
      </c>
      <c r="B35" s="225"/>
      <c r="C35" s="200"/>
      <c r="D35" s="229"/>
      <c r="E35" s="237"/>
      <c r="F35" s="672"/>
      <c r="G35" s="673"/>
      <c r="H35" s="240"/>
      <c r="I35" s="232"/>
      <c r="K35" s="147"/>
      <c r="L35" s="148"/>
    </row>
    <row r="36" spans="1:12" ht="15" customHeight="1">
      <c r="A36" s="197">
        <v>12</v>
      </c>
      <c r="B36" s="225"/>
      <c r="C36" s="200"/>
      <c r="D36" s="229"/>
      <c r="E36" s="237"/>
      <c r="F36" s="672"/>
      <c r="G36" s="673"/>
      <c r="H36" s="240"/>
      <c r="I36" s="233"/>
      <c r="K36" s="149"/>
      <c r="L36" s="111"/>
    </row>
    <row r="37" spans="1:12" ht="15" customHeight="1">
      <c r="A37" s="197">
        <v>13</v>
      </c>
      <c r="B37" s="225"/>
      <c r="C37" s="200"/>
      <c r="D37" s="229"/>
      <c r="E37" s="237"/>
      <c r="F37" s="672"/>
      <c r="G37" s="673"/>
      <c r="H37" s="240"/>
      <c r="I37" s="233"/>
      <c r="K37" s="122"/>
      <c r="L37" s="122"/>
    </row>
    <row r="38" spans="1:12" ht="15" customHeight="1">
      <c r="A38" s="197">
        <v>14</v>
      </c>
      <c r="B38" s="225"/>
      <c r="C38" s="200"/>
      <c r="D38" s="229"/>
      <c r="E38" s="237"/>
      <c r="F38" s="672"/>
      <c r="G38" s="673"/>
      <c r="H38" s="240"/>
      <c r="I38" s="232"/>
      <c r="K38" s="150"/>
      <c r="L38" s="150"/>
    </row>
    <row r="39" spans="1:12" ht="15" customHeight="1">
      <c r="A39" s="197">
        <v>15</v>
      </c>
      <c r="B39" s="225"/>
      <c r="C39" s="200"/>
      <c r="D39" s="229"/>
      <c r="E39" s="237"/>
      <c r="F39" s="672"/>
      <c r="G39" s="673"/>
      <c r="H39" s="240"/>
      <c r="I39" s="232"/>
      <c r="K39" s="150"/>
      <c r="L39" s="150"/>
    </row>
    <row r="40" spans="1:12" ht="15" customHeight="1">
      <c r="A40" s="197">
        <v>16</v>
      </c>
      <c r="B40" s="225"/>
      <c r="C40" s="200"/>
      <c r="D40" s="229"/>
      <c r="E40" s="237"/>
      <c r="F40" s="672"/>
      <c r="G40" s="673"/>
      <c r="H40" s="240"/>
      <c r="I40" s="232"/>
      <c r="K40" s="150"/>
      <c r="L40" s="150"/>
    </row>
    <row r="41" spans="1:12" ht="15" customHeight="1">
      <c r="A41" s="197">
        <v>17</v>
      </c>
      <c r="B41" s="225"/>
      <c r="C41" s="200"/>
      <c r="D41" s="229"/>
      <c r="E41" s="237"/>
      <c r="F41" s="672"/>
      <c r="G41" s="673"/>
      <c r="H41" s="240"/>
      <c r="I41" s="232"/>
      <c r="K41" s="150"/>
      <c r="L41" s="150"/>
    </row>
    <row r="42" spans="1:12" ht="15" customHeight="1">
      <c r="A42" s="197">
        <v>18</v>
      </c>
      <c r="B42" s="225"/>
      <c r="C42" s="200"/>
      <c r="D42" s="229"/>
      <c r="E42" s="237"/>
      <c r="F42" s="672"/>
      <c r="G42" s="673"/>
      <c r="H42" s="240"/>
      <c r="I42" s="232"/>
      <c r="K42" s="150"/>
      <c r="L42" s="150"/>
    </row>
    <row r="43" spans="1:12" ht="15" customHeight="1">
      <c r="A43" s="197">
        <v>19</v>
      </c>
      <c r="B43" s="225"/>
      <c r="C43" s="200"/>
      <c r="D43" s="229"/>
      <c r="E43" s="237"/>
      <c r="F43" s="672"/>
      <c r="G43" s="673"/>
      <c r="H43" s="240"/>
      <c r="I43" s="232"/>
      <c r="K43" s="150"/>
      <c r="L43" s="150"/>
    </row>
    <row r="44" spans="1:12" ht="15" customHeight="1">
      <c r="A44" s="197">
        <v>20</v>
      </c>
      <c r="B44" s="225"/>
      <c r="C44" s="200"/>
      <c r="D44" s="229"/>
      <c r="E44" s="237"/>
      <c r="F44" s="672"/>
      <c r="G44" s="673"/>
      <c r="H44" s="240"/>
      <c r="I44" s="232"/>
      <c r="K44" s="150"/>
      <c r="L44" s="150"/>
    </row>
    <row r="45" spans="1:12" ht="15" customHeight="1">
      <c r="A45" s="197">
        <v>21</v>
      </c>
      <c r="B45" s="225"/>
      <c r="C45" s="200"/>
      <c r="D45" s="229"/>
      <c r="E45" s="237"/>
      <c r="F45" s="672"/>
      <c r="G45" s="673"/>
      <c r="H45" s="240"/>
      <c r="I45" s="232"/>
      <c r="K45" s="150"/>
      <c r="L45" s="150"/>
    </row>
    <row r="46" spans="1:12" ht="15" customHeight="1">
      <c r="A46" s="197">
        <v>22</v>
      </c>
      <c r="B46" s="225"/>
      <c r="C46" s="200"/>
      <c r="D46" s="229"/>
      <c r="E46" s="237"/>
      <c r="F46" s="672"/>
      <c r="G46" s="673"/>
      <c r="H46" s="240"/>
      <c r="I46" s="232"/>
      <c r="K46" s="150"/>
      <c r="L46" s="150"/>
    </row>
    <row r="47" spans="1:12" ht="15" customHeight="1">
      <c r="A47" s="197">
        <v>23</v>
      </c>
      <c r="B47" s="225"/>
      <c r="C47" s="200"/>
      <c r="D47" s="229"/>
      <c r="E47" s="237"/>
      <c r="F47" s="672"/>
      <c r="G47" s="673"/>
      <c r="H47" s="240"/>
      <c r="I47" s="232"/>
      <c r="K47" s="150"/>
      <c r="L47" s="150"/>
    </row>
    <row r="48" spans="1:12" ht="15" customHeight="1">
      <c r="A48" s="197">
        <v>24</v>
      </c>
      <c r="B48" s="225"/>
      <c r="C48" s="200"/>
      <c r="D48" s="229"/>
      <c r="E48" s="237"/>
      <c r="F48" s="672"/>
      <c r="G48" s="673"/>
      <c r="H48" s="240"/>
      <c r="I48" s="232"/>
      <c r="K48" s="150"/>
      <c r="L48" s="150"/>
    </row>
    <row r="49" spans="1:12" ht="15" customHeight="1">
      <c r="A49" s="197">
        <v>25</v>
      </c>
      <c r="B49" s="225"/>
      <c r="C49" s="200"/>
      <c r="D49" s="229"/>
      <c r="E49" s="237"/>
      <c r="F49" s="672"/>
      <c r="G49" s="673"/>
      <c r="H49" s="240"/>
      <c r="I49" s="232"/>
      <c r="K49" s="150"/>
      <c r="L49" s="150"/>
    </row>
    <row r="50" spans="1:12" ht="15" customHeight="1">
      <c r="A50" s="197">
        <v>26</v>
      </c>
      <c r="B50" s="225"/>
      <c r="C50" s="200"/>
      <c r="D50" s="229"/>
      <c r="E50" s="237"/>
      <c r="F50" s="672"/>
      <c r="G50" s="673"/>
      <c r="H50" s="240"/>
      <c r="I50" s="232"/>
      <c r="K50" s="150"/>
      <c r="L50" s="150"/>
    </row>
    <row r="51" spans="1:12" ht="15" customHeight="1">
      <c r="A51" s="197">
        <v>27</v>
      </c>
      <c r="B51" s="225"/>
      <c r="C51" s="200"/>
      <c r="D51" s="229"/>
      <c r="E51" s="237"/>
      <c r="F51" s="672"/>
      <c r="G51" s="673"/>
      <c r="H51" s="240"/>
      <c r="I51" s="232"/>
      <c r="K51" s="150"/>
      <c r="L51" s="150"/>
    </row>
    <row r="52" spans="1:12" ht="15" customHeight="1">
      <c r="A52" s="197">
        <v>28</v>
      </c>
      <c r="B52" s="225"/>
      <c r="C52" s="200"/>
      <c r="D52" s="229"/>
      <c r="E52" s="237"/>
      <c r="F52" s="672"/>
      <c r="G52" s="673"/>
      <c r="H52" s="240"/>
      <c r="I52" s="232"/>
      <c r="K52" s="150"/>
      <c r="L52" s="150"/>
    </row>
    <row r="53" spans="1:12" ht="15" customHeight="1">
      <c r="A53" s="197">
        <v>29</v>
      </c>
      <c r="B53" s="225"/>
      <c r="C53" s="200"/>
      <c r="D53" s="229"/>
      <c r="E53" s="237"/>
      <c r="F53" s="672"/>
      <c r="G53" s="673"/>
      <c r="H53" s="240"/>
      <c r="I53" s="232"/>
      <c r="K53" s="150"/>
      <c r="L53" s="150"/>
    </row>
    <row r="54" spans="1:12" ht="15" customHeight="1">
      <c r="A54" s="197">
        <v>30</v>
      </c>
      <c r="B54" s="225"/>
      <c r="C54" s="200"/>
      <c r="D54" s="229"/>
      <c r="E54" s="237"/>
      <c r="F54" s="672"/>
      <c r="G54" s="673"/>
      <c r="H54" s="240"/>
      <c r="I54" s="232"/>
      <c r="K54" s="150"/>
      <c r="L54" s="150"/>
    </row>
    <row r="55" spans="1:12" ht="15" customHeight="1">
      <c r="A55" s="197">
        <v>31</v>
      </c>
      <c r="B55" s="225"/>
      <c r="C55" s="200"/>
      <c r="D55" s="229"/>
      <c r="E55" s="237"/>
      <c r="F55" s="672"/>
      <c r="G55" s="673"/>
      <c r="H55" s="240"/>
      <c r="I55" s="232"/>
      <c r="K55" s="150"/>
      <c r="L55" s="150"/>
    </row>
    <row r="56" spans="1:12" ht="15" customHeight="1">
      <c r="A56" s="197">
        <v>32</v>
      </c>
      <c r="B56" s="225"/>
      <c r="C56" s="200"/>
      <c r="D56" s="229"/>
      <c r="E56" s="237"/>
      <c r="F56" s="672"/>
      <c r="G56" s="673"/>
      <c r="H56" s="240"/>
      <c r="I56" s="232"/>
      <c r="K56" s="150"/>
      <c r="L56" s="150"/>
    </row>
    <row r="57" spans="1:12" ht="15" customHeight="1">
      <c r="A57" s="197">
        <v>33</v>
      </c>
      <c r="B57" s="225"/>
      <c r="C57" s="200"/>
      <c r="D57" s="229"/>
      <c r="E57" s="237"/>
      <c r="F57" s="672"/>
      <c r="G57" s="673"/>
      <c r="H57" s="240"/>
      <c r="I57" s="232"/>
      <c r="K57" s="150"/>
      <c r="L57" s="150"/>
    </row>
    <row r="58" spans="1:12" ht="15" customHeight="1">
      <c r="A58" s="197">
        <v>34</v>
      </c>
      <c r="B58" s="225"/>
      <c r="C58" s="200"/>
      <c r="D58" s="229"/>
      <c r="E58" s="237"/>
      <c r="F58" s="672"/>
      <c r="G58" s="673"/>
      <c r="H58" s="240"/>
      <c r="I58" s="232"/>
      <c r="K58" s="150"/>
      <c r="L58" s="150"/>
    </row>
    <row r="59" spans="1:12" ht="15" customHeight="1">
      <c r="A59" s="197">
        <v>35</v>
      </c>
      <c r="B59" s="225"/>
      <c r="C59" s="200"/>
      <c r="D59" s="229"/>
      <c r="E59" s="237"/>
      <c r="F59" s="672"/>
      <c r="G59" s="673"/>
      <c r="H59" s="240"/>
      <c r="I59" s="232"/>
      <c r="K59" s="150"/>
      <c r="L59" s="150"/>
    </row>
    <row r="60" spans="1:12" ht="15" customHeight="1">
      <c r="A60" s="197">
        <v>36</v>
      </c>
      <c r="B60" s="225"/>
      <c r="C60" s="200"/>
      <c r="D60" s="229"/>
      <c r="E60" s="237"/>
      <c r="F60" s="672"/>
      <c r="G60" s="673"/>
      <c r="H60" s="240"/>
      <c r="I60" s="232"/>
      <c r="K60" s="150"/>
      <c r="L60" s="150"/>
    </row>
    <row r="61" spans="1:12" ht="15" customHeight="1">
      <c r="A61" s="197">
        <v>37</v>
      </c>
      <c r="B61" s="225"/>
      <c r="C61" s="200"/>
      <c r="D61" s="229"/>
      <c r="E61" s="237"/>
      <c r="F61" s="672"/>
      <c r="G61" s="673"/>
      <c r="H61" s="240"/>
      <c r="I61" s="232"/>
      <c r="K61" s="150"/>
      <c r="L61" s="150"/>
    </row>
    <row r="62" spans="1:12" ht="15" customHeight="1">
      <c r="A62" s="197">
        <v>38</v>
      </c>
      <c r="B62" s="225"/>
      <c r="C62" s="200"/>
      <c r="D62" s="229"/>
      <c r="E62" s="237"/>
      <c r="F62" s="672"/>
      <c r="G62" s="673"/>
      <c r="H62" s="240"/>
      <c r="I62" s="232"/>
      <c r="K62" s="150"/>
      <c r="L62" s="150"/>
    </row>
    <row r="63" spans="1:12" ht="15" customHeight="1">
      <c r="A63" s="197">
        <v>39</v>
      </c>
      <c r="B63" s="225"/>
      <c r="C63" s="200"/>
      <c r="D63" s="229"/>
      <c r="E63" s="237"/>
      <c r="F63" s="672"/>
      <c r="G63" s="673"/>
      <c r="H63" s="240"/>
      <c r="I63" s="232"/>
      <c r="K63" s="150"/>
      <c r="L63" s="150"/>
    </row>
    <row r="64" spans="1:12" ht="15" customHeight="1">
      <c r="A64" s="197">
        <v>40</v>
      </c>
      <c r="B64" s="225"/>
      <c r="C64" s="200"/>
      <c r="D64" s="229"/>
      <c r="E64" s="237"/>
      <c r="F64" s="672"/>
      <c r="G64" s="673"/>
      <c r="H64" s="240"/>
      <c r="I64" s="232"/>
      <c r="K64" s="150"/>
      <c r="L64" s="150"/>
    </row>
    <row r="65" spans="1:12" ht="15" customHeight="1">
      <c r="A65" s="197">
        <v>41</v>
      </c>
      <c r="B65" s="225"/>
      <c r="C65" s="200"/>
      <c r="D65" s="229"/>
      <c r="E65" s="237"/>
      <c r="F65" s="672"/>
      <c r="G65" s="673"/>
      <c r="H65" s="240"/>
      <c r="I65" s="232"/>
      <c r="K65" s="150"/>
      <c r="L65" s="150"/>
    </row>
    <row r="66" spans="1:12" ht="15" customHeight="1">
      <c r="A66" s="197">
        <v>42</v>
      </c>
      <c r="B66" s="225"/>
      <c r="C66" s="200"/>
      <c r="D66" s="229"/>
      <c r="E66" s="237"/>
      <c r="F66" s="672"/>
      <c r="G66" s="673"/>
      <c r="H66" s="240"/>
      <c r="I66" s="232"/>
      <c r="K66" s="150"/>
      <c r="L66" s="150"/>
    </row>
    <row r="67" spans="1:12" ht="15" customHeight="1">
      <c r="A67" s="197">
        <v>43</v>
      </c>
      <c r="B67" s="225"/>
      <c r="C67" s="200"/>
      <c r="D67" s="229"/>
      <c r="E67" s="237"/>
      <c r="F67" s="672"/>
      <c r="G67" s="673"/>
      <c r="H67" s="240"/>
      <c r="I67" s="232"/>
      <c r="K67" s="150"/>
      <c r="L67" s="150"/>
    </row>
    <row r="68" spans="1:12" ht="15" customHeight="1">
      <c r="A68" s="197">
        <v>44</v>
      </c>
      <c r="B68" s="225"/>
      <c r="C68" s="200"/>
      <c r="D68" s="229"/>
      <c r="E68" s="237"/>
      <c r="F68" s="672"/>
      <c r="G68" s="673"/>
      <c r="H68" s="240"/>
      <c r="I68" s="232"/>
      <c r="K68" s="150"/>
      <c r="L68" s="150"/>
    </row>
    <row r="69" spans="1:12" ht="15" customHeight="1">
      <c r="A69" s="197">
        <v>45</v>
      </c>
      <c r="B69" s="225"/>
      <c r="C69" s="200"/>
      <c r="D69" s="229"/>
      <c r="E69" s="237"/>
      <c r="F69" s="672"/>
      <c r="G69" s="673"/>
      <c r="H69" s="240"/>
      <c r="I69" s="232"/>
      <c r="K69" s="150"/>
      <c r="L69" s="150"/>
    </row>
    <row r="70" spans="1:12" ht="15" customHeight="1">
      <c r="A70" s="197">
        <v>46</v>
      </c>
      <c r="B70" s="225"/>
      <c r="C70" s="200"/>
      <c r="D70" s="229"/>
      <c r="E70" s="237"/>
      <c r="F70" s="672"/>
      <c r="G70" s="673"/>
      <c r="H70" s="240"/>
      <c r="I70" s="232"/>
      <c r="K70" s="150"/>
      <c r="L70" s="150"/>
    </row>
    <row r="71" spans="1:12" ht="15" customHeight="1">
      <c r="A71" s="197">
        <v>47</v>
      </c>
      <c r="B71" s="225"/>
      <c r="C71" s="200"/>
      <c r="D71" s="229"/>
      <c r="E71" s="237"/>
      <c r="F71" s="672"/>
      <c r="G71" s="673"/>
      <c r="H71" s="240"/>
      <c r="I71" s="234"/>
      <c r="K71" s="150"/>
      <c r="L71" s="150"/>
    </row>
    <row r="72" spans="1:12" ht="15" customHeight="1" thickBot="1">
      <c r="A72" s="197">
        <v>48</v>
      </c>
      <c r="B72" s="226"/>
      <c r="C72" s="201"/>
      <c r="D72" s="230"/>
      <c r="E72" s="238"/>
      <c r="F72" s="674"/>
      <c r="G72" s="675"/>
      <c r="H72" s="241"/>
      <c r="I72" s="235"/>
      <c r="K72" s="150"/>
      <c r="L72" s="150"/>
    </row>
    <row r="73" spans="1:12" ht="15" customHeight="1">
      <c r="A73" s="151" t="s">
        <v>134</v>
      </c>
      <c r="B73" s="153"/>
      <c r="C73" s="154"/>
      <c r="D73" s="154"/>
      <c r="E73" s="155"/>
      <c r="F73" s="154"/>
      <c r="G73" s="156"/>
      <c r="H73" s="157"/>
      <c r="I73" s="158"/>
      <c r="K73" s="150"/>
      <c r="L73" s="150"/>
    </row>
    <row r="74" spans="1:12" ht="15" customHeight="1">
      <c r="A74" s="152"/>
      <c r="B74" s="153"/>
      <c r="C74" s="154"/>
      <c r="D74" s="154"/>
      <c r="E74" s="155"/>
      <c r="F74" s="154"/>
      <c r="G74" s="156"/>
      <c r="H74" s="157"/>
      <c r="I74" s="158"/>
      <c r="K74" s="150"/>
      <c r="L74" s="150"/>
    </row>
    <row r="75" spans="1:12" ht="15" customHeight="1">
      <c r="A75" s="152"/>
      <c r="B75" s="153"/>
      <c r="C75" s="154"/>
      <c r="D75" s="154"/>
      <c r="E75" s="155"/>
      <c r="F75" s="154"/>
      <c r="G75" s="156"/>
      <c r="H75" s="157"/>
      <c r="I75" s="158"/>
      <c r="K75" s="150"/>
      <c r="L75" s="150"/>
    </row>
    <row r="76" spans="1:12" ht="15" customHeight="1" thickBot="1">
      <c r="A76" s="159"/>
      <c r="B76" s="160"/>
      <c r="C76" s="161"/>
      <c r="D76" s="161"/>
      <c r="E76" s="162"/>
      <c r="F76" s="161"/>
      <c r="G76" s="163"/>
      <c r="H76" s="164"/>
      <c r="I76" s="165"/>
      <c r="K76" s="150"/>
      <c r="L76" s="150"/>
    </row>
    <row r="77" spans="1:9" ht="3" customHeight="1" thickBot="1">
      <c r="A77" s="166"/>
      <c r="B77" s="167"/>
      <c r="C77" s="167"/>
      <c r="D77" s="167"/>
      <c r="E77" s="167"/>
      <c r="F77" s="168"/>
      <c r="G77" s="168"/>
      <c r="H77" s="169"/>
      <c r="I77" s="170"/>
    </row>
    <row r="78" spans="1:9" ht="36" customHeight="1" thickBot="1">
      <c r="A78" s="676" t="s">
        <v>4</v>
      </c>
      <c r="B78" s="677"/>
      <c r="C78" s="171" t="s">
        <v>150</v>
      </c>
      <c r="D78" s="172"/>
      <c r="E78" s="173"/>
      <c r="F78" s="171" t="s">
        <v>1</v>
      </c>
      <c r="G78" s="172"/>
      <c r="H78" s="174"/>
      <c r="I78" s="175"/>
    </row>
    <row r="79" spans="1:9" ht="36" customHeight="1" thickBot="1">
      <c r="A79" s="678" t="s">
        <v>3</v>
      </c>
      <c r="B79" s="679"/>
      <c r="C79" s="176" t="s">
        <v>0</v>
      </c>
      <c r="D79" s="177"/>
      <c r="E79" s="178"/>
      <c r="F79" s="176" t="s">
        <v>0</v>
      </c>
      <c r="G79" s="177"/>
      <c r="H79" s="179"/>
      <c r="I79" s="180"/>
    </row>
    <row r="80" ht="15" thickTop="1"/>
  </sheetData>
  <sheetProtection/>
  <mergeCells count="70">
    <mergeCell ref="F71:G71"/>
    <mergeCell ref="F72:G72"/>
    <mergeCell ref="A78:B78"/>
    <mergeCell ref="A79:B79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35:G35"/>
    <mergeCell ref="F36:G36"/>
    <mergeCell ref="F37:G37"/>
    <mergeCell ref="F38:G38"/>
    <mergeCell ref="F39:G39"/>
    <mergeCell ref="F40:G40"/>
    <mergeCell ref="F29:G29"/>
    <mergeCell ref="F30:G30"/>
    <mergeCell ref="F31:G31"/>
    <mergeCell ref="F32:G32"/>
    <mergeCell ref="F33:G33"/>
    <mergeCell ref="F34:G34"/>
    <mergeCell ref="I23:I24"/>
    <mergeCell ref="F24:G24"/>
    <mergeCell ref="F25:G25"/>
    <mergeCell ref="F26:G26"/>
    <mergeCell ref="F27:G27"/>
    <mergeCell ref="F28:G28"/>
    <mergeCell ref="F18:H18"/>
    <mergeCell ref="A21:D21"/>
    <mergeCell ref="F21:H21"/>
    <mergeCell ref="A22:D22"/>
    <mergeCell ref="B23:D23"/>
    <mergeCell ref="E23:H23"/>
    <mergeCell ref="I11:I12"/>
    <mergeCell ref="F13:H13"/>
    <mergeCell ref="F14:H14"/>
    <mergeCell ref="F15:H15"/>
    <mergeCell ref="F16:H16"/>
    <mergeCell ref="F17:H17"/>
    <mergeCell ref="A2:I2"/>
    <mergeCell ref="C7:D7"/>
    <mergeCell ref="F8:H8"/>
    <mergeCell ref="I8:I10"/>
    <mergeCell ref="F9:H9"/>
    <mergeCell ref="F10:H10"/>
  </mergeCells>
  <hyperlinks>
    <hyperlink ref="E7" location="'ARSAT Registro Med FO'!A1" display="Carátula"/>
  </hyperlinks>
  <printOptions horizontalCentered="1" verticalCentered="1"/>
  <pageMargins left="0.1968503937007874" right="0.1968503937007874" top="0.4330708661417323" bottom="0.6692913385826772" header="0.2362204724409449" footer="0.2362204724409449"/>
  <pageSetup fitToHeight="1" fitToWidth="1" horizontalDpi="300" verticalDpi="300" orientation="portrait" paperSize="9" scale="58" r:id="rId2"/>
  <headerFooter alignWithMargins="0">
    <oddHeader>&amp;RREFEFO (GTT)</oddHeader>
    <oddFooter>&amp;C&amp;F  &amp;A&amp;R&amp;P de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9"/>
  <sheetViews>
    <sheetView showGridLines="0" zoomScalePageLayoutView="0" workbookViewId="0" topLeftCell="A1">
      <selection activeCell="K9" sqref="K9"/>
    </sheetView>
  </sheetViews>
  <sheetFormatPr defaultColWidth="9.77734375" defaultRowHeight="15"/>
  <cols>
    <col min="1" max="1" width="7.77734375" style="108" customWidth="1"/>
    <col min="2" max="2" width="12.77734375" style="108" customWidth="1"/>
    <col min="3" max="3" width="9.21484375" style="108" customWidth="1"/>
    <col min="4" max="4" width="12.77734375" style="108" customWidth="1"/>
    <col min="5" max="5" width="9.6640625" style="108" customWidth="1"/>
    <col min="6" max="6" width="7.10546875" style="108" customWidth="1"/>
    <col min="7" max="7" width="10.21484375" style="108" customWidth="1"/>
    <col min="8" max="8" width="13.4453125" style="181" customWidth="1"/>
    <col min="9" max="9" width="14.5546875" style="108" customWidth="1"/>
    <col min="10" max="16384" width="9.77734375" style="108" customWidth="1"/>
  </cols>
  <sheetData>
    <row r="1" spans="1:9" ht="54" customHeight="1" thickBot="1" thickTop="1">
      <c r="A1" s="53"/>
      <c r="B1" s="54"/>
      <c r="C1" s="54"/>
      <c r="D1" s="54"/>
      <c r="E1" s="54"/>
      <c r="F1" s="105"/>
      <c r="G1" s="105"/>
      <c r="H1" s="106"/>
      <c r="I1" s="107"/>
    </row>
    <row r="2" spans="1:9" ht="38.25" customHeight="1" thickBot="1">
      <c r="A2" s="639" t="s">
        <v>48</v>
      </c>
      <c r="B2" s="640"/>
      <c r="C2" s="640"/>
      <c r="D2" s="640"/>
      <c r="E2" s="640"/>
      <c r="F2" s="640"/>
      <c r="G2" s="640"/>
      <c r="H2" s="640"/>
      <c r="I2" s="641"/>
    </row>
    <row r="3" spans="1:9" ht="18">
      <c r="A3" s="109"/>
      <c r="B3" s="110"/>
      <c r="C3" s="110"/>
      <c r="D3" s="110"/>
      <c r="E3" s="110"/>
      <c r="F3" s="111"/>
      <c r="H3" s="182" t="s">
        <v>46</v>
      </c>
      <c r="I3" s="183">
        <v>1</v>
      </c>
    </row>
    <row r="4" spans="1:9" ht="18">
      <c r="A4" s="109"/>
      <c r="B4" s="110"/>
      <c r="C4" s="110"/>
      <c r="D4" s="110"/>
      <c r="E4" s="110"/>
      <c r="F4" s="111"/>
      <c r="H4" s="184" t="s">
        <v>42</v>
      </c>
      <c r="I4" s="185"/>
    </row>
    <row r="5" spans="1:9" ht="3.75" customHeight="1">
      <c r="A5" s="112"/>
      <c r="B5" s="111"/>
      <c r="C5" s="111"/>
      <c r="D5" s="111"/>
      <c r="E5" s="111"/>
      <c r="F5" s="113"/>
      <c r="G5" s="113"/>
      <c r="H5" s="114"/>
      <c r="I5" s="115"/>
    </row>
    <row r="6" spans="1:9" ht="15.75" customHeight="1">
      <c r="A6" s="116" t="s">
        <v>47</v>
      </c>
      <c r="B6" s="117"/>
      <c r="C6" s="117"/>
      <c r="D6" s="117"/>
      <c r="E6" s="117"/>
      <c r="F6" s="117"/>
      <c r="G6" s="117"/>
      <c r="H6" s="118"/>
      <c r="I6" s="119"/>
    </row>
    <row r="7" spans="1:9" ht="15.75" customHeight="1">
      <c r="A7" s="120" t="s">
        <v>45</v>
      </c>
      <c r="B7" s="121"/>
      <c r="C7" s="553" t="s">
        <v>80</v>
      </c>
      <c r="D7" s="553"/>
      <c r="E7" s="553"/>
      <c r="F7" s="553"/>
      <c r="G7" s="553"/>
      <c r="H7" s="553"/>
      <c r="I7" s="342" t="s">
        <v>43</v>
      </c>
    </row>
    <row r="8" spans="1:9" ht="15.75" customHeight="1">
      <c r="A8" s="123"/>
      <c r="B8" s="111"/>
      <c r="C8" s="111"/>
      <c r="D8" s="124"/>
      <c r="E8" s="113"/>
      <c r="F8" s="643" t="s">
        <v>29</v>
      </c>
      <c r="G8" s="644"/>
      <c r="H8" s="645"/>
      <c r="I8" s="646" t="s">
        <v>137</v>
      </c>
    </row>
    <row r="9" spans="1:9" ht="15.75" customHeight="1">
      <c r="A9" s="125" t="s">
        <v>82</v>
      </c>
      <c r="B9" s="126"/>
      <c r="C9" s="127" t="s">
        <v>57</v>
      </c>
      <c r="D9" s="128"/>
      <c r="E9" s="111"/>
      <c r="F9" s="648" t="s">
        <v>138</v>
      </c>
      <c r="G9" s="649"/>
      <c r="H9" s="650"/>
      <c r="I9" s="647"/>
    </row>
    <row r="10" spans="1:9" ht="15.75" customHeight="1">
      <c r="A10" s="129" t="s">
        <v>139</v>
      </c>
      <c r="B10" s="126"/>
      <c r="C10" s="130" t="s">
        <v>110</v>
      </c>
      <c r="D10" s="128"/>
      <c r="E10" s="111"/>
      <c r="F10" s="689" t="s">
        <v>203</v>
      </c>
      <c r="G10" s="690"/>
      <c r="H10" s="691"/>
      <c r="I10" s="647"/>
    </row>
    <row r="11" spans="1:9" ht="15.75" customHeight="1">
      <c r="A11" s="129" t="s">
        <v>140</v>
      </c>
      <c r="B11" s="126"/>
      <c r="C11" s="130" t="s">
        <v>110</v>
      </c>
      <c r="D11" s="128"/>
      <c r="E11" s="111"/>
      <c r="F11" s="131"/>
      <c r="G11" s="111"/>
      <c r="H11" s="122"/>
      <c r="I11" s="654" t="s">
        <v>141</v>
      </c>
    </row>
    <row r="12" spans="1:9" ht="15.75" customHeight="1">
      <c r="A12" s="125" t="s">
        <v>142</v>
      </c>
      <c r="B12" s="126"/>
      <c r="C12" s="130" t="s">
        <v>110</v>
      </c>
      <c r="D12" s="128"/>
      <c r="E12" s="111"/>
      <c r="F12" s="111"/>
      <c r="G12" s="111"/>
      <c r="H12" s="122"/>
      <c r="I12" s="654"/>
    </row>
    <row r="13" spans="1:9" ht="15.75" customHeight="1">
      <c r="A13" s="125" t="s">
        <v>40</v>
      </c>
      <c r="B13" s="126"/>
      <c r="C13" s="130"/>
      <c r="D13" s="128"/>
      <c r="E13" s="111"/>
      <c r="F13" s="655" t="s">
        <v>151</v>
      </c>
      <c r="G13" s="655"/>
      <c r="H13" s="655"/>
      <c r="I13" s="133"/>
    </row>
    <row r="14" spans="1:9" ht="15.75" customHeight="1">
      <c r="A14" s="125" t="s">
        <v>93</v>
      </c>
      <c r="B14" s="126"/>
      <c r="C14" s="130"/>
      <c r="D14" s="128"/>
      <c r="E14" s="111"/>
      <c r="F14" s="655" t="s">
        <v>143</v>
      </c>
      <c r="G14" s="655"/>
      <c r="H14" s="655"/>
      <c r="I14" s="134"/>
    </row>
    <row r="15" spans="1:9" ht="15.75" customHeight="1">
      <c r="A15" s="125" t="s">
        <v>95</v>
      </c>
      <c r="B15" s="126"/>
      <c r="C15" s="130"/>
      <c r="D15" s="128"/>
      <c r="E15" s="111"/>
      <c r="F15" s="655" t="s">
        <v>144</v>
      </c>
      <c r="G15" s="655"/>
      <c r="H15" s="655"/>
      <c r="I15" s="134"/>
    </row>
    <row r="16" spans="1:9" ht="15.75" customHeight="1">
      <c r="A16" s="125" t="s">
        <v>96</v>
      </c>
      <c r="B16" s="126"/>
      <c r="C16" s="130" t="s">
        <v>110</v>
      </c>
      <c r="D16" s="128"/>
      <c r="E16" s="111"/>
      <c r="F16" s="655" t="s">
        <v>145</v>
      </c>
      <c r="G16" s="655"/>
      <c r="H16" s="655"/>
      <c r="I16" s="133"/>
    </row>
    <row r="17" spans="1:9" ht="15.75" customHeight="1">
      <c r="A17" s="125" t="s">
        <v>121</v>
      </c>
      <c r="B17" s="126"/>
      <c r="C17" s="135" t="s">
        <v>110</v>
      </c>
      <c r="D17" s="126"/>
      <c r="E17" s="111"/>
      <c r="F17" s="655" t="s">
        <v>146</v>
      </c>
      <c r="G17" s="655"/>
      <c r="H17" s="655"/>
      <c r="I17" s="134"/>
    </row>
    <row r="18" spans="1:9" ht="15.75" customHeight="1">
      <c r="A18" s="125" t="s">
        <v>147</v>
      </c>
      <c r="B18" s="126"/>
      <c r="C18" s="136" t="s">
        <v>110</v>
      </c>
      <c r="D18" s="137"/>
      <c r="E18" s="111"/>
      <c r="F18" s="655" t="s">
        <v>148</v>
      </c>
      <c r="G18" s="655"/>
      <c r="H18" s="655"/>
      <c r="I18" s="133"/>
    </row>
    <row r="19" spans="1:9" ht="21.75" customHeight="1">
      <c r="A19" s="138"/>
      <c r="B19" s="139"/>
      <c r="C19" s="140" t="s">
        <v>110</v>
      </c>
      <c r="D19" s="141"/>
      <c r="E19" s="111"/>
      <c r="F19" s="362" t="s">
        <v>205</v>
      </c>
      <c r="G19" s="362"/>
      <c r="H19" s="362"/>
      <c r="I19" s="142">
        <f>-((I13*I14)+(I15*I16)+(I17*I18))</f>
        <v>0</v>
      </c>
    </row>
    <row r="20" spans="1:9" ht="15.75" customHeight="1">
      <c r="A20" s="138"/>
      <c r="B20" s="139"/>
      <c r="C20" s="363" t="s">
        <v>110</v>
      </c>
      <c r="D20" s="363"/>
      <c r="E20" s="111"/>
      <c r="F20" s="111"/>
      <c r="G20" s="111"/>
      <c r="H20" s="122"/>
      <c r="I20" s="115"/>
    </row>
    <row r="21" spans="1:10" ht="15.75" customHeight="1">
      <c r="A21" s="125" t="s">
        <v>149</v>
      </c>
      <c r="B21" s="126"/>
      <c r="C21" s="130"/>
      <c r="D21" s="128"/>
      <c r="E21" s="111"/>
      <c r="F21" s="680" t="s">
        <v>218</v>
      </c>
      <c r="G21" s="681"/>
      <c r="H21" s="681"/>
      <c r="I21" s="682"/>
      <c r="J21" s="111"/>
    </row>
    <row r="22" spans="1:10" ht="15.75" customHeight="1">
      <c r="A22" s="364" t="s">
        <v>207</v>
      </c>
      <c r="B22" s="117"/>
      <c r="C22" s="365"/>
      <c r="D22" s="137"/>
      <c r="E22" s="111"/>
      <c r="F22" s="683" t="s">
        <v>208</v>
      </c>
      <c r="G22" s="684"/>
      <c r="H22" s="683"/>
      <c r="I22" s="685"/>
      <c r="J22" s="111"/>
    </row>
    <row r="23" spans="1:9" ht="30" customHeight="1" thickBot="1">
      <c r="A23" s="686" t="s">
        <v>219</v>
      </c>
      <c r="B23" s="687"/>
      <c r="C23" s="687"/>
      <c r="D23" s="688"/>
      <c r="E23" s="111"/>
      <c r="F23" s="143"/>
      <c r="G23" s="111"/>
      <c r="H23" s="144"/>
      <c r="I23" s="145"/>
    </row>
    <row r="24" spans="1:9" ht="32.25" customHeight="1" thickBot="1">
      <c r="A24" s="366" t="s">
        <v>127</v>
      </c>
      <c r="B24" s="367" t="s">
        <v>210</v>
      </c>
      <c r="C24" s="368" t="s">
        <v>211</v>
      </c>
      <c r="D24" s="369" t="s">
        <v>212</v>
      </c>
      <c r="E24" s="369" t="s">
        <v>213</v>
      </c>
      <c r="F24" s="369" t="s">
        <v>214</v>
      </c>
      <c r="G24" s="369" t="s">
        <v>215</v>
      </c>
      <c r="H24" s="369" t="s">
        <v>216</v>
      </c>
      <c r="I24" s="370" t="s">
        <v>220</v>
      </c>
    </row>
    <row r="25" spans="1:9" ht="17.25" customHeight="1">
      <c r="A25" s="371">
        <v>1</v>
      </c>
      <c r="B25" s="405"/>
      <c r="C25" s="406"/>
      <c r="D25" s="406"/>
      <c r="E25" s="407"/>
      <c r="F25" s="408"/>
      <c r="G25" s="409"/>
      <c r="H25" s="382" t="str">
        <f aca="true" t="shared" si="0" ref="H25:H72">IF(COUNT(C25:G25)=0," ",(0.21*C25)+(D25*E25)+(F25*G25))</f>
        <v> </v>
      </c>
      <c r="I25" s="410"/>
    </row>
    <row r="26" spans="1:9" ht="15" customHeight="1">
      <c r="A26" s="371">
        <v>2</v>
      </c>
      <c r="B26" s="379"/>
      <c r="C26" s="380"/>
      <c r="D26" s="380"/>
      <c r="E26" s="381"/>
      <c r="F26" s="382"/>
      <c r="G26" s="383"/>
      <c r="H26" s="382" t="str">
        <f t="shared" si="0"/>
        <v> </v>
      </c>
      <c r="I26" s="411"/>
    </row>
    <row r="27" spans="1:9" ht="15" customHeight="1">
      <c r="A27" s="371">
        <v>3</v>
      </c>
      <c r="B27" s="412"/>
      <c r="C27" s="413"/>
      <c r="D27" s="413"/>
      <c r="E27" s="414"/>
      <c r="F27" s="382"/>
      <c r="G27" s="415"/>
      <c r="H27" s="382" t="str">
        <f t="shared" si="0"/>
        <v> </v>
      </c>
      <c r="I27" s="411"/>
    </row>
    <row r="28" spans="1:9" ht="15" customHeight="1">
      <c r="A28" s="371">
        <v>4</v>
      </c>
      <c r="B28" s="385"/>
      <c r="C28" s="382"/>
      <c r="D28" s="382"/>
      <c r="E28" s="381"/>
      <c r="F28" s="386"/>
      <c r="G28" s="383"/>
      <c r="H28" s="382" t="str">
        <f t="shared" si="0"/>
        <v> </v>
      </c>
      <c r="I28" s="411"/>
    </row>
    <row r="29" spans="1:9" ht="15" customHeight="1">
      <c r="A29" s="371">
        <v>5</v>
      </c>
      <c r="B29" s="385"/>
      <c r="C29" s="382"/>
      <c r="D29" s="386"/>
      <c r="E29" s="381"/>
      <c r="F29" s="386"/>
      <c r="G29" s="383"/>
      <c r="H29" s="382" t="str">
        <f t="shared" si="0"/>
        <v> </v>
      </c>
      <c r="I29" s="411"/>
    </row>
    <row r="30" spans="1:9" ht="15" customHeight="1">
      <c r="A30" s="371">
        <v>6</v>
      </c>
      <c r="B30" s="388"/>
      <c r="C30" s="386"/>
      <c r="D30" s="386"/>
      <c r="E30" s="381"/>
      <c r="F30" s="386"/>
      <c r="G30" s="383"/>
      <c r="H30" s="382" t="str">
        <f t="shared" si="0"/>
        <v> </v>
      </c>
      <c r="I30" s="411"/>
    </row>
    <row r="31" spans="1:9" ht="15" customHeight="1">
      <c r="A31" s="371">
        <v>7</v>
      </c>
      <c r="B31" s="388"/>
      <c r="C31" s="386"/>
      <c r="D31" s="386"/>
      <c r="E31" s="381"/>
      <c r="F31" s="386"/>
      <c r="G31" s="383"/>
      <c r="H31" s="382" t="str">
        <f t="shared" si="0"/>
        <v> </v>
      </c>
      <c r="I31" s="411"/>
    </row>
    <row r="32" spans="1:9" s="146" customFormat="1" ht="15" customHeight="1">
      <c r="A32" s="371">
        <v>8</v>
      </c>
      <c r="B32" s="388"/>
      <c r="C32" s="386"/>
      <c r="D32" s="386"/>
      <c r="E32" s="381"/>
      <c r="F32" s="386"/>
      <c r="G32" s="383"/>
      <c r="H32" s="382" t="str">
        <f t="shared" si="0"/>
        <v> </v>
      </c>
      <c r="I32" s="411"/>
    </row>
    <row r="33" spans="1:9" ht="15" customHeight="1">
      <c r="A33" s="371">
        <v>9</v>
      </c>
      <c r="B33" s="388"/>
      <c r="C33" s="386"/>
      <c r="D33" s="386"/>
      <c r="E33" s="381"/>
      <c r="F33" s="386"/>
      <c r="G33" s="383"/>
      <c r="H33" s="382" t="str">
        <f t="shared" si="0"/>
        <v> </v>
      </c>
      <c r="I33" s="411"/>
    </row>
    <row r="34" spans="1:9" ht="15" customHeight="1">
      <c r="A34" s="371">
        <v>10</v>
      </c>
      <c r="B34" s="388"/>
      <c r="C34" s="386"/>
      <c r="D34" s="386"/>
      <c r="E34" s="381"/>
      <c r="F34" s="386"/>
      <c r="G34" s="383"/>
      <c r="H34" s="382" t="str">
        <f t="shared" si="0"/>
        <v> </v>
      </c>
      <c r="I34" s="416"/>
    </row>
    <row r="35" spans="1:12" ht="15" customHeight="1">
      <c r="A35" s="371">
        <v>11</v>
      </c>
      <c r="B35" s="388"/>
      <c r="C35" s="386"/>
      <c r="D35" s="386"/>
      <c r="E35" s="381"/>
      <c r="F35" s="386"/>
      <c r="G35" s="383"/>
      <c r="H35" s="382" t="str">
        <f t="shared" si="0"/>
        <v> </v>
      </c>
      <c r="I35" s="416"/>
      <c r="K35" s="147"/>
      <c r="L35" s="148"/>
    </row>
    <row r="36" spans="1:12" ht="15" customHeight="1">
      <c r="A36" s="371">
        <v>12</v>
      </c>
      <c r="B36" s="388"/>
      <c r="C36" s="386"/>
      <c r="D36" s="386"/>
      <c r="E36" s="381"/>
      <c r="F36" s="386"/>
      <c r="G36" s="383"/>
      <c r="H36" s="382" t="str">
        <f t="shared" si="0"/>
        <v> </v>
      </c>
      <c r="I36" s="416"/>
      <c r="K36" s="149"/>
      <c r="L36" s="111"/>
    </row>
    <row r="37" spans="1:12" ht="15" customHeight="1">
      <c r="A37" s="371">
        <v>13</v>
      </c>
      <c r="B37" s="388"/>
      <c r="C37" s="386"/>
      <c r="D37" s="386"/>
      <c r="E37" s="381"/>
      <c r="F37" s="386"/>
      <c r="G37" s="383"/>
      <c r="H37" s="382" t="str">
        <f t="shared" si="0"/>
        <v> </v>
      </c>
      <c r="I37" s="416"/>
      <c r="K37" s="122"/>
      <c r="L37" s="122"/>
    </row>
    <row r="38" spans="1:12" ht="15" customHeight="1">
      <c r="A38" s="371">
        <v>14</v>
      </c>
      <c r="B38" s="388"/>
      <c r="C38" s="386"/>
      <c r="D38" s="386"/>
      <c r="E38" s="381"/>
      <c r="F38" s="386"/>
      <c r="G38" s="383"/>
      <c r="H38" s="382" t="str">
        <f t="shared" si="0"/>
        <v> </v>
      </c>
      <c r="I38" s="416"/>
      <c r="K38" s="150"/>
      <c r="L38" s="150"/>
    </row>
    <row r="39" spans="1:12" ht="15" customHeight="1">
      <c r="A39" s="371">
        <v>15</v>
      </c>
      <c r="B39" s="388"/>
      <c r="C39" s="386"/>
      <c r="D39" s="386"/>
      <c r="E39" s="381"/>
      <c r="F39" s="386"/>
      <c r="G39" s="383"/>
      <c r="H39" s="382" t="str">
        <f t="shared" si="0"/>
        <v> </v>
      </c>
      <c r="I39" s="416"/>
      <c r="K39" s="150"/>
      <c r="L39" s="150"/>
    </row>
    <row r="40" spans="1:12" ht="15" customHeight="1">
      <c r="A40" s="371">
        <v>16</v>
      </c>
      <c r="B40" s="388"/>
      <c r="C40" s="386"/>
      <c r="D40" s="386"/>
      <c r="E40" s="381"/>
      <c r="F40" s="386"/>
      <c r="G40" s="383"/>
      <c r="H40" s="382" t="str">
        <f t="shared" si="0"/>
        <v> </v>
      </c>
      <c r="I40" s="416"/>
      <c r="K40" s="150"/>
      <c r="L40" s="150"/>
    </row>
    <row r="41" spans="1:12" ht="15" customHeight="1">
      <c r="A41" s="371">
        <v>17</v>
      </c>
      <c r="B41" s="388"/>
      <c r="C41" s="386"/>
      <c r="D41" s="386"/>
      <c r="E41" s="381"/>
      <c r="F41" s="386"/>
      <c r="G41" s="383"/>
      <c r="H41" s="382" t="str">
        <f t="shared" si="0"/>
        <v> </v>
      </c>
      <c r="I41" s="416"/>
      <c r="K41" s="150"/>
      <c r="L41" s="150"/>
    </row>
    <row r="42" spans="1:12" ht="15" customHeight="1">
      <c r="A42" s="371">
        <v>18</v>
      </c>
      <c r="B42" s="388"/>
      <c r="C42" s="386"/>
      <c r="D42" s="386"/>
      <c r="E42" s="381"/>
      <c r="F42" s="386"/>
      <c r="G42" s="383"/>
      <c r="H42" s="382" t="str">
        <f t="shared" si="0"/>
        <v> </v>
      </c>
      <c r="I42" s="416"/>
      <c r="K42" s="150"/>
      <c r="L42" s="150"/>
    </row>
    <row r="43" spans="1:12" ht="15" customHeight="1">
      <c r="A43" s="371">
        <v>19</v>
      </c>
      <c r="B43" s="388"/>
      <c r="C43" s="386"/>
      <c r="D43" s="386"/>
      <c r="E43" s="381"/>
      <c r="F43" s="386"/>
      <c r="G43" s="383"/>
      <c r="H43" s="382" t="str">
        <f t="shared" si="0"/>
        <v> </v>
      </c>
      <c r="I43" s="416"/>
      <c r="K43" s="150"/>
      <c r="L43" s="150"/>
    </row>
    <row r="44" spans="1:12" ht="15" customHeight="1">
      <c r="A44" s="371">
        <v>20</v>
      </c>
      <c r="B44" s="388"/>
      <c r="C44" s="386"/>
      <c r="D44" s="386"/>
      <c r="E44" s="381"/>
      <c r="F44" s="386"/>
      <c r="G44" s="383"/>
      <c r="H44" s="382" t="str">
        <f t="shared" si="0"/>
        <v> </v>
      </c>
      <c r="I44" s="416"/>
      <c r="K44" s="150"/>
      <c r="L44" s="150"/>
    </row>
    <row r="45" spans="1:12" ht="15" customHeight="1">
      <c r="A45" s="371">
        <v>21</v>
      </c>
      <c r="B45" s="388"/>
      <c r="C45" s="386"/>
      <c r="D45" s="386"/>
      <c r="E45" s="381"/>
      <c r="F45" s="386"/>
      <c r="G45" s="383"/>
      <c r="H45" s="382" t="str">
        <f t="shared" si="0"/>
        <v> </v>
      </c>
      <c r="I45" s="416"/>
      <c r="K45" s="150"/>
      <c r="L45" s="150"/>
    </row>
    <row r="46" spans="1:12" ht="15" customHeight="1">
      <c r="A46" s="371">
        <v>22</v>
      </c>
      <c r="B46" s="388"/>
      <c r="C46" s="386"/>
      <c r="D46" s="386"/>
      <c r="E46" s="381"/>
      <c r="F46" s="386"/>
      <c r="G46" s="383"/>
      <c r="H46" s="382" t="str">
        <f t="shared" si="0"/>
        <v> </v>
      </c>
      <c r="I46" s="416"/>
      <c r="K46" s="150"/>
      <c r="L46" s="150"/>
    </row>
    <row r="47" spans="1:12" ht="15" customHeight="1">
      <c r="A47" s="371">
        <v>23</v>
      </c>
      <c r="B47" s="388"/>
      <c r="C47" s="386"/>
      <c r="D47" s="386"/>
      <c r="E47" s="381"/>
      <c r="F47" s="386"/>
      <c r="G47" s="383"/>
      <c r="H47" s="382" t="str">
        <f t="shared" si="0"/>
        <v> </v>
      </c>
      <c r="I47" s="416"/>
      <c r="K47" s="150"/>
      <c r="L47" s="150"/>
    </row>
    <row r="48" spans="1:12" ht="15" customHeight="1">
      <c r="A48" s="371">
        <v>24</v>
      </c>
      <c r="B48" s="388"/>
      <c r="C48" s="386"/>
      <c r="D48" s="386"/>
      <c r="E48" s="381"/>
      <c r="F48" s="386"/>
      <c r="G48" s="383"/>
      <c r="H48" s="382" t="str">
        <f t="shared" si="0"/>
        <v> </v>
      </c>
      <c r="I48" s="416"/>
      <c r="K48" s="150"/>
      <c r="L48" s="150"/>
    </row>
    <row r="49" spans="1:12" ht="15" customHeight="1">
      <c r="A49" s="371">
        <v>25</v>
      </c>
      <c r="B49" s="388"/>
      <c r="C49" s="386"/>
      <c r="D49" s="386"/>
      <c r="E49" s="381"/>
      <c r="F49" s="386"/>
      <c r="G49" s="383"/>
      <c r="H49" s="382" t="str">
        <f t="shared" si="0"/>
        <v> </v>
      </c>
      <c r="I49" s="416"/>
      <c r="K49" s="150"/>
      <c r="L49" s="150"/>
    </row>
    <row r="50" spans="1:12" ht="15" customHeight="1">
      <c r="A50" s="371">
        <v>26</v>
      </c>
      <c r="B50" s="388"/>
      <c r="C50" s="386"/>
      <c r="D50" s="386"/>
      <c r="E50" s="381"/>
      <c r="F50" s="386"/>
      <c r="G50" s="383"/>
      <c r="H50" s="382" t="str">
        <f t="shared" si="0"/>
        <v> </v>
      </c>
      <c r="I50" s="416"/>
      <c r="K50" s="150"/>
      <c r="L50" s="150"/>
    </row>
    <row r="51" spans="1:12" ht="15" customHeight="1">
      <c r="A51" s="371">
        <v>27</v>
      </c>
      <c r="B51" s="388"/>
      <c r="C51" s="386"/>
      <c r="D51" s="386"/>
      <c r="E51" s="381"/>
      <c r="F51" s="386"/>
      <c r="G51" s="383"/>
      <c r="H51" s="382" t="str">
        <f t="shared" si="0"/>
        <v> </v>
      </c>
      <c r="I51" s="416"/>
      <c r="K51" s="150"/>
      <c r="L51" s="150"/>
    </row>
    <row r="52" spans="1:12" ht="15" customHeight="1">
      <c r="A52" s="371">
        <v>28</v>
      </c>
      <c r="B52" s="388"/>
      <c r="C52" s="386"/>
      <c r="D52" s="386"/>
      <c r="E52" s="381"/>
      <c r="F52" s="386"/>
      <c r="G52" s="383"/>
      <c r="H52" s="382" t="str">
        <f t="shared" si="0"/>
        <v> </v>
      </c>
      <c r="I52" s="416"/>
      <c r="K52" s="150"/>
      <c r="L52" s="150"/>
    </row>
    <row r="53" spans="1:12" ht="15" customHeight="1">
      <c r="A53" s="371">
        <v>29</v>
      </c>
      <c r="B53" s="388"/>
      <c r="C53" s="386"/>
      <c r="D53" s="386"/>
      <c r="E53" s="381"/>
      <c r="F53" s="386"/>
      <c r="G53" s="383"/>
      <c r="H53" s="382" t="str">
        <f t="shared" si="0"/>
        <v> </v>
      </c>
      <c r="I53" s="416"/>
      <c r="K53" s="150"/>
      <c r="L53" s="150"/>
    </row>
    <row r="54" spans="1:12" ht="15" customHeight="1">
      <c r="A54" s="371">
        <v>30</v>
      </c>
      <c r="B54" s="388"/>
      <c r="C54" s="386"/>
      <c r="D54" s="386"/>
      <c r="E54" s="381"/>
      <c r="F54" s="386"/>
      <c r="G54" s="383"/>
      <c r="H54" s="382" t="str">
        <f t="shared" si="0"/>
        <v> </v>
      </c>
      <c r="I54" s="416"/>
      <c r="K54" s="150"/>
      <c r="L54" s="150"/>
    </row>
    <row r="55" spans="1:12" ht="15" customHeight="1">
      <c r="A55" s="371">
        <v>31</v>
      </c>
      <c r="B55" s="388"/>
      <c r="C55" s="386"/>
      <c r="D55" s="386"/>
      <c r="E55" s="381"/>
      <c r="F55" s="386"/>
      <c r="G55" s="383"/>
      <c r="H55" s="382" t="str">
        <f t="shared" si="0"/>
        <v> </v>
      </c>
      <c r="I55" s="416"/>
      <c r="K55" s="150"/>
      <c r="L55" s="150"/>
    </row>
    <row r="56" spans="1:12" ht="15" customHeight="1">
      <c r="A56" s="371">
        <v>32</v>
      </c>
      <c r="B56" s="388"/>
      <c r="C56" s="386"/>
      <c r="D56" s="386"/>
      <c r="E56" s="381"/>
      <c r="F56" s="386"/>
      <c r="G56" s="383"/>
      <c r="H56" s="382" t="str">
        <f t="shared" si="0"/>
        <v> </v>
      </c>
      <c r="I56" s="416"/>
      <c r="K56" s="150"/>
      <c r="L56" s="150"/>
    </row>
    <row r="57" spans="1:12" ht="15" customHeight="1">
      <c r="A57" s="371">
        <v>33</v>
      </c>
      <c r="B57" s="388"/>
      <c r="C57" s="386"/>
      <c r="D57" s="386"/>
      <c r="E57" s="381"/>
      <c r="F57" s="386"/>
      <c r="G57" s="383"/>
      <c r="H57" s="382" t="str">
        <f t="shared" si="0"/>
        <v> </v>
      </c>
      <c r="I57" s="416"/>
      <c r="K57" s="150"/>
      <c r="L57" s="150"/>
    </row>
    <row r="58" spans="1:12" ht="15" customHeight="1">
      <c r="A58" s="371">
        <v>34</v>
      </c>
      <c r="B58" s="388"/>
      <c r="C58" s="386"/>
      <c r="D58" s="386"/>
      <c r="E58" s="381"/>
      <c r="F58" s="386"/>
      <c r="G58" s="383"/>
      <c r="H58" s="382" t="str">
        <f t="shared" si="0"/>
        <v> </v>
      </c>
      <c r="I58" s="416"/>
      <c r="K58" s="150"/>
      <c r="L58" s="150"/>
    </row>
    <row r="59" spans="1:12" ht="15" customHeight="1">
      <c r="A59" s="371">
        <v>35</v>
      </c>
      <c r="B59" s="388"/>
      <c r="C59" s="386"/>
      <c r="D59" s="386"/>
      <c r="E59" s="381"/>
      <c r="F59" s="390"/>
      <c r="G59" s="383"/>
      <c r="H59" s="382" t="str">
        <f t="shared" si="0"/>
        <v> </v>
      </c>
      <c r="I59" s="416"/>
      <c r="K59" s="150"/>
      <c r="L59" s="150"/>
    </row>
    <row r="60" spans="1:12" ht="15" customHeight="1">
      <c r="A60" s="371">
        <v>36</v>
      </c>
      <c r="B60" s="388"/>
      <c r="C60" s="386"/>
      <c r="D60" s="386"/>
      <c r="E60" s="381"/>
      <c r="F60" s="390"/>
      <c r="G60" s="391"/>
      <c r="H60" s="382" t="str">
        <f t="shared" si="0"/>
        <v> </v>
      </c>
      <c r="I60" s="416"/>
      <c r="K60" s="150"/>
      <c r="L60" s="150"/>
    </row>
    <row r="61" spans="1:12" ht="15" customHeight="1">
      <c r="A61" s="371">
        <v>37</v>
      </c>
      <c r="B61" s="388"/>
      <c r="C61" s="386"/>
      <c r="D61" s="386"/>
      <c r="E61" s="381"/>
      <c r="F61" s="390"/>
      <c r="G61" s="391"/>
      <c r="H61" s="382" t="str">
        <f t="shared" si="0"/>
        <v> </v>
      </c>
      <c r="I61" s="416"/>
      <c r="K61" s="150"/>
      <c r="L61" s="150"/>
    </row>
    <row r="62" spans="1:12" ht="15" customHeight="1">
      <c r="A62" s="371">
        <v>38</v>
      </c>
      <c r="B62" s="392"/>
      <c r="C62" s="390"/>
      <c r="D62" s="390"/>
      <c r="E62" s="381"/>
      <c r="F62" s="390"/>
      <c r="G62" s="391"/>
      <c r="H62" s="382" t="str">
        <f t="shared" si="0"/>
        <v> </v>
      </c>
      <c r="I62" s="416"/>
      <c r="K62" s="150"/>
      <c r="L62" s="150"/>
    </row>
    <row r="63" spans="1:12" ht="15" customHeight="1">
      <c r="A63" s="371">
        <v>39</v>
      </c>
      <c r="B63" s="392"/>
      <c r="C63" s="390"/>
      <c r="D63" s="390"/>
      <c r="E63" s="381"/>
      <c r="F63" s="390"/>
      <c r="G63" s="391"/>
      <c r="H63" s="382" t="str">
        <f t="shared" si="0"/>
        <v> </v>
      </c>
      <c r="I63" s="416"/>
      <c r="K63" s="150"/>
      <c r="L63" s="150"/>
    </row>
    <row r="64" spans="1:12" ht="15" customHeight="1">
      <c r="A64" s="371">
        <v>40</v>
      </c>
      <c r="B64" s="392"/>
      <c r="C64" s="390"/>
      <c r="D64" s="390"/>
      <c r="E64" s="381"/>
      <c r="F64" s="390"/>
      <c r="G64" s="391"/>
      <c r="H64" s="382" t="str">
        <f t="shared" si="0"/>
        <v> </v>
      </c>
      <c r="I64" s="416"/>
      <c r="K64" s="150"/>
      <c r="L64" s="150"/>
    </row>
    <row r="65" spans="1:12" ht="15" customHeight="1">
      <c r="A65" s="371">
        <v>41</v>
      </c>
      <c r="B65" s="392"/>
      <c r="C65" s="390"/>
      <c r="D65" s="390"/>
      <c r="E65" s="381"/>
      <c r="F65" s="390"/>
      <c r="G65" s="391"/>
      <c r="H65" s="382" t="str">
        <f t="shared" si="0"/>
        <v> </v>
      </c>
      <c r="I65" s="416"/>
      <c r="K65" s="150"/>
      <c r="L65" s="150"/>
    </row>
    <row r="66" spans="1:12" ht="15" customHeight="1">
      <c r="A66" s="371">
        <v>42</v>
      </c>
      <c r="B66" s="392"/>
      <c r="C66" s="390"/>
      <c r="D66" s="390"/>
      <c r="E66" s="381"/>
      <c r="F66" s="390"/>
      <c r="G66" s="391"/>
      <c r="H66" s="382" t="str">
        <f t="shared" si="0"/>
        <v> </v>
      </c>
      <c r="I66" s="416"/>
      <c r="K66" s="150"/>
      <c r="L66" s="150"/>
    </row>
    <row r="67" spans="1:12" ht="15" customHeight="1">
      <c r="A67" s="371">
        <v>43</v>
      </c>
      <c r="B67" s="392"/>
      <c r="C67" s="390"/>
      <c r="D67" s="390"/>
      <c r="E67" s="381"/>
      <c r="F67" s="390"/>
      <c r="G67" s="391"/>
      <c r="H67" s="382" t="str">
        <f t="shared" si="0"/>
        <v> </v>
      </c>
      <c r="I67" s="416"/>
      <c r="K67" s="150"/>
      <c r="L67" s="150"/>
    </row>
    <row r="68" spans="1:12" ht="15" customHeight="1">
      <c r="A68" s="371">
        <v>44</v>
      </c>
      <c r="B68" s="392"/>
      <c r="C68" s="390"/>
      <c r="D68" s="390"/>
      <c r="E68" s="381"/>
      <c r="F68" s="390"/>
      <c r="G68" s="391"/>
      <c r="H68" s="382" t="str">
        <f t="shared" si="0"/>
        <v> </v>
      </c>
      <c r="I68" s="416"/>
      <c r="K68" s="150"/>
      <c r="L68" s="150"/>
    </row>
    <row r="69" spans="1:12" ht="15" customHeight="1">
      <c r="A69" s="371">
        <v>45</v>
      </c>
      <c r="B69" s="392"/>
      <c r="C69" s="390"/>
      <c r="D69" s="390"/>
      <c r="E69" s="381"/>
      <c r="F69" s="390"/>
      <c r="G69" s="391"/>
      <c r="H69" s="382" t="str">
        <f t="shared" si="0"/>
        <v> </v>
      </c>
      <c r="I69" s="416"/>
      <c r="K69" s="150"/>
      <c r="L69" s="150"/>
    </row>
    <row r="70" spans="1:12" ht="15" customHeight="1">
      <c r="A70" s="371">
        <v>46</v>
      </c>
      <c r="B70" s="392"/>
      <c r="C70" s="390"/>
      <c r="D70" s="390"/>
      <c r="E70" s="381"/>
      <c r="F70" s="390"/>
      <c r="G70" s="391"/>
      <c r="H70" s="382" t="str">
        <f t="shared" si="0"/>
        <v> </v>
      </c>
      <c r="I70" s="417"/>
      <c r="K70" s="150"/>
      <c r="L70" s="150"/>
    </row>
    <row r="71" spans="1:12" ht="15" customHeight="1">
      <c r="A71" s="371">
        <v>47</v>
      </c>
      <c r="B71" s="392"/>
      <c r="C71" s="390"/>
      <c r="D71" s="390"/>
      <c r="E71" s="381"/>
      <c r="F71" s="390"/>
      <c r="G71" s="391"/>
      <c r="H71" s="382" t="str">
        <f t="shared" si="0"/>
        <v> </v>
      </c>
      <c r="I71" s="417"/>
      <c r="K71" s="150"/>
      <c r="L71" s="150"/>
    </row>
    <row r="72" spans="1:12" ht="15" customHeight="1" thickBot="1">
      <c r="A72" s="371">
        <v>48</v>
      </c>
      <c r="B72" s="394"/>
      <c r="C72" s="395"/>
      <c r="D72" s="395"/>
      <c r="E72" s="396"/>
      <c r="F72" s="395"/>
      <c r="G72" s="397"/>
      <c r="H72" s="418" t="str">
        <f t="shared" si="0"/>
        <v> </v>
      </c>
      <c r="I72" s="419"/>
      <c r="K72" s="150"/>
      <c r="L72" s="150"/>
    </row>
    <row r="73" spans="1:12" ht="15" customHeight="1">
      <c r="A73" s="151" t="s">
        <v>134</v>
      </c>
      <c r="B73" s="399"/>
      <c r="C73" s="400"/>
      <c r="D73" s="400"/>
      <c r="E73" s="401"/>
      <c r="F73" s="400"/>
      <c r="G73" s="402"/>
      <c r="H73" s="157"/>
      <c r="I73" s="404"/>
      <c r="K73" s="150"/>
      <c r="L73" s="150"/>
    </row>
    <row r="74" spans="1:12" ht="15" customHeight="1">
      <c r="A74" s="152"/>
      <c r="B74" s="153"/>
      <c r="C74" s="154"/>
      <c r="D74" s="154"/>
      <c r="E74" s="155"/>
      <c r="F74" s="154"/>
      <c r="G74" s="156"/>
      <c r="H74" s="157"/>
      <c r="I74" s="158"/>
      <c r="K74" s="150"/>
      <c r="L74" s="150"/>
    </row>
    <row r="75" spans="1:12" ht="15" customHeight="1">
      <c r="A75" s="152"/>
      <c r="B75" s="153"/>
      <c r="C75" s="154"/>
      <c r="D75" s="154"/>
      <c r="E75" s="155"/>
      <c r="F75" s="154"/>
      <c r="G75" s="156"/>
      <c r="H75" s="157"/>
      <c r="I75" s="158"/>
      <c r="K75" s="150"/>
      <c r="L75" s="150"/>
    </row>
    <row r="76" spans="1:12" ht="15" customHeight="1" thickBot="1">
      <c r="A76" s="159"/>
      <c r="B76" s="160"/>
      <c r="C76" s="161"/>
      <c r="D76" s="161"/>
      <c r="E76" s="162"/>
      <c r="F76" s="161"/>
      <c r="G76" s="163"/>
      <c r="H76" s="164"/>
      <c r="I76" s="165"/>
      <c r="K76" s="150"/>
      <c r="L76" s="150"/>
    </row>
    <row r="77" spans="1:9" ht="3" customHeight="1" thickBot="1">
      <c r="A77" s="166"/>
      <c r="B77" s="167"/>
      <c r="C77" s="167"/>
      <c r="D77" s="167"/>
      <c r="E77" s="167"/>
      <c r="F77" s="168"/>
      <c r="G77" s="168"/>
      <c r="H77" s="169"/>
      <c r="I77" s="170"/>
    </row>
    <row r="78" spans="1:9" ht="36" customHeight="1" thickBot="1">
      <c r="A78" s="676" t="s">
        <v>4</v>
      </c>
      <c r="B78" s="677"/>
      <c r="C78" s="171" t="s">
        <v>150</v>
      </c>
      <c r="D78" s="172"/>
      <c r="E78" s="173"/>
      <c r="F78" s="171" t="s">
        <v>1</v>
      </c>
      <c r="G78" s="172"/>
      <c r="H78" s="174"/>
      <c r="I78" s="175"/>
    </row>
    <row r="79" spans="1:9" ht="36" customHeight="1" thickBot="1">
      <c r="A79" s="678" t="s">
        <v>3</v>
      </c>
      <c r="B79" s="679"/>
      <c r="C79" s="176" t="s">
        <v>0</v>
      </c>
      <c r="D79" s="177"/>
      <c r="E79" s="178"/>
      <c r="F79" s="176" t="s">
        <v>0</v>
      </c>
      <c r="G79" s="177"/>
      <c r="H79" s="179"/>
      <c r="I79" s="180"/>
    </row>
    <row r="80" ht="15" thickTop="1"/>
  </sheetData>
  <sheetProtection/>
  <mergeCells count="19">
    <mergeCell ref="A2:I2"/>
    <mergeCell ref="C7:H7"/>
    <mergeCell ref="F8:H8"/>
    <mergeCell ref="I8:I10"/>
    <mergeCell ref="F9:H9"/>
    <mergeCell ref="F10:H10"/>
    <mergeCell ref="I11:I12"/>
    <mergeCell ref="F13:H13"/>
    <mergeCell ref="F14:H14"/>
    <mergeCell ref="F15:H15"/>
    <mergeCell ref="F16:H16"/>
    <mergeCell ref="F17:H17"/>
    <mergeCell ref="A79:B79"/>
    <mergeCell ref="F18:H18"/>
    <mergeCell ref="F21:I21"/>
    <mergeCell ref="F22:G22"/>
    <mergeCell ref="H22:I22"/>
    <mergeCell ref="A23:D23"/>
    <mergeCell ref="A78:B78"/>
  </mergeCells>
  <hyperlinks>
    <hyperlink ref="I7" location="'ARSAT Registro Med FO'!A1" display="Carátula"/>
  </hyperlinks>
  <printOptions horizontalCentered="1" verticalCentered="1"/>
  <pageMargins left="0.1968503937007874" right="0.1968503937007874" top="0.4330708661417323" bottom="0.6692913385826772" header="0.2362204724409449" footer="0.2362204724409449"/>
  <pageSetup fitToHeight="1" fitToWidth="1" horizontalDpi="300" verticalDpi="300" orientation="portrait" paperSize="9" scale="58" r:id="rId2"/>
  <headerFooter alignWithMargins="0">
    <oddHeader>&amp;RREFEFO (GTT)</oddHeader>
    <oddFooter>&amp;C&amp;F  &amp;A&amp;R&amp;P de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52"/>
  <sheetViews>
    <sheetView showGridLines="0" zoomScale="60" zoomScaleNormal="60" zoomScalePageLayoutView="0" workbookViewId="0" topLeftCell="A1">
      <selection activeCell="W18" sqref="W18"/>
    </sheetView>
  </sheetViews>
  <sheetFormatPr defaultColWidth="9.77734375" defaultRowHeight="15"/>
  <cols>
    <col min="1" max="1" width="16.3359375" style="1" customWidth="1"/>
    <col min="2" max="5" width="10.10546875" style="1" customWidth="1"/>
    <col min="6" max="6" width="9.99609375" style="1" customWidth="1"/>
    <col min="7" max="8" width="10.10546875" style="1" customWidth="1"/>
    <col min="9" max="9" width="10.10546875" style="2" customWidth="1"/>
    <col min="10" max="10" width="9.21484375" style="2" customWidth="1"/>
    <col min="11" max="15" width="9.21484375" style="1" customWidth="1"/>
    <col min="16" max="16" width="9.10546875" style="1" customWidth="1"/>
    <col min="17" max="17" width="5.88671875" style="1" bestFit="1" customWidth="1"/>
    <col min="18" max="16384" width="9.77734375" style="1" customWidth="1"/>
  </cols>
  <sheetData>
    <row r="1" spans="1:16" s="41" customFormat="1" ht="74.25" customHeight="1" thickBot="1" thickTop="1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1:18" ht="24.75" customHeight="1">
      <c r="A2" s="692" t="s">
        <v>48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693"/>
      <c r="Q2" s="2"/>
      <c r="R2" s="2"/>
    </row>
    <row r="3" spans="1:18" ht="24.75" customHeight="1" thickBot="1">
      <c r="A3" s="694"/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695"/>
      <c r="Q3" s="2"/>
      <c r="R3" s="2"/>
    </row>
    <row r="4" spans="1:18" s="31" customFormat="1" ht="17.25" customHeight="1">
      <c r="A4" s="102" t="s">
        <v>47</v>
      </c>
      <c r="B4" s="39"/>
      <c r="C4" s="39"/>
      <c r="D4" s="32"/>
      <c r="E4" s="32"/>
      <c r="F4" s="32"/>
      <c r="G4" s="32"/>
      <c r="H4" s="32"/>
      <c r="I4" s="32"/>
      <c r="J4" s="32"/>
      <c r="K4" s="32"/>
      <c r="L4" s="46" t="s">
        <v>46</v>
      </c>
      <c r="M4" s="202"/>
      <c r="N4" s="696">
        <v>1</v>
      </c>
      <c r="O4" s="697"/>
      <c r="P4" s="698"/>
      <c r="Q4" s="32"/>
      <c r="R4" s="32"/>
    </row>
    <row r="5" spans="1:18" s="31" customFormat="1" ht="15" customHeight="1">
      <c r="A5" s="699" t="s">
        <v>45</v>
      </c>
      <c r="B5" s="541"/>
      <c r="C5" s="541"/>
      <c r="D5" s="541"/>
      <c r="E5" s="542" t="s">
        <v>76</v>
      </c>
      <c r="F5" s="542"/>
      <c r="G5" s="542"/>
      <c r="H5" s="542"/>
      <c r="I5" s="49" t="s">
        <v>43</v>
      </c>
      <c r="J5" s="32"/>
      <c r="K5" s="32"/>
      <c r="L5" s="47" t="s">
        <v>42</v>
      </c>
      <c r="M5" s="48"/>
      <c r="N5" s="700">
        <v>1</v>
      </c>
      <c r="O5" s="701"/>
      <c r="P5" s="702"/>
      <c r="Q5" s="32"/>
      <c r="R5" s="32"/>
    </row>
    <row r="6" spans="1:18" s="31" customFormat="1" ht="18" customHeight="1">
      <c r="A6" s="104"/>
      <c r="B6" s="32"/>
      <c r="C6" s="32"/>
      <c r="D6" s="32"/>
      <c r="E6" s="36"/>
      <c r="F6" s="34"/>
      <c r="G6" s="34"/>
      <c r="H6" s="34"/>
      <c r="I6" s="203"/>
      <c r="J6" s="32"/>
      <c r="K6" s="32"/>
      <c r="L6" s="703" t="s">
        <v>40</v>
      </c>
      <c r="M6" s="704"/>
      <c r="N6" s="704"/>
      <c r="O6" s="705">
        <v>41883</v>
      </c>
      <c r="P6" s="706"/>
      <c r="Q6" s="32"/>
      <c r="R6" s="32"/>
    </row>
    <row r="7" spans="1:18" s="31" customFormat="1" ht="18.75">
      <c r="A7" s="707" t="s">
        <v>38</v>
      </c>
      <c r="B7" s="488"/>
      <c r="C7" s="489"/>
      <c r="D7" s="498" t="s">
        <v>174</v>
      </c>
      <c r="E7" s="499"/>
      <c r="F7" s="499"/>
      <c r="G7" s="499"/>
      <c r="H7" s="103" t="s">
        <v>37</v>
      </c>
      <c r="I7" s="708" t="s">
        <v>89</v>
      </c>
      <c r="J7" s="500"/>
      <c r="K7" s="709" t="s">
        <v>39</v>
      </c>
      <c r="L7" s="709"/>
      <c r="M7" s="709"/>
      <c r="N7" s="709"/>
      <c r="O7" s="709"/>
      <c r="P7" s="710"/>
      <c r="Q7" s="32"/>
      <c r="R7" s="32"/>
    </row>
    <row r="8" spans="1:18" s="31" customFormat="1" ht="15.75" customHeight="1">
      <c r="A8" s="707" t="s">
        <v>35</v>
      </c>
      <c r="B8" s="488"/>
      <c r="C8" s="489"/>
      <c r="D8" s="498" t="s">
        <v>175</v>
      </c>
      <c r="E8" s="499"/>
      <c r="F8" s="499"/>
      <c r="G8" s="48"/>
      <c r="H8" s="103" t="s">
        <v>34</v>
      </c>
      <c r="I8" s="498" t="str">
        <f>'[3]MARKERS (2)'!$J$8</f>
        <v>FTQ - SCRL SUR</v>
      </c>
      <c r="J8" s="500"/>
      <c r="K8" s="711" t="s">
        <v>162</v>
      </c>
      <c r="L8" s="711"/>
      <c r="M8" s="711"/>
      <c r="N8" s="546" t="s">
        <v>181</v>
      </c>
      <c r="O8" s="546"/>
      <c r="P8" s="712"/>
      <c r="Q8" s="32"/>
      <c r="R8" s="32"/>
    </row>
    <row r="9" spans="1:18" s="31" customFormat="1" ht="15.75" customHeight="1">
      <c r="A9" s="707" t="s">
        <v>31</v>
      </c>
      <c r="B9" s="488"/>
      <c r="C9" s="489"/>
      <c r="D9" s="498" t="s">
        <v>176</v>
      </c>
      <c r="E9" s="499"/>
      <c r="F9" s="499"/>
      <c r="G9" s="48"/>
      <c r="H9" s="103" t="s">
        <v>30</v>
      </c>
      <c r="I9" s="498" t="str">
        <f>'[3]MARKERS (2)'!$J$9</f>
        <v>FTQ - CFY / CFY - MLN</v>
      </c>
      <c r="J9" s="500"/>
      <c r="K9" s="545" t="s">
        <v>32</v>
      </c>
      <c r="L9" s="545"/>
      <c r="M9" s="545"/>
      <c r="N9" s="546" t="s">
        <v>56</v>
      </c>
      <c r="O9" s="546"/>
      <c r="P9" s="712"/>
      <c r="Q9" s="32"/>
      <c r="R9" s="32"/>
    </row>
    <row r="10" spans="1:18" s="31" customFormat="1" ht="15.75" customHeight="1">
      <c r="A10" s="707" t="s">
        <v>28</v>
      </c>
      <c r="B10" s="488"/>
      <c r="C10" s="489"/>
      <c r="D10" s="498" t="s">
        <v>183</v>
      </c>
      <c r="E10" s="499"/>
      <c r="F10" s="499"/>
      <c r="G10" s="48"/>
      <c r="H10" s="103" t="s">
        <v>27</v>
      </c>
      <c r="I10" s="498" t="str">
        <f>'[3]MARKERS (2)'!$J$10</f>
        <v>ARSAT NOA</v>
      </c>
      <c r="J10" s="500"/>
      <c r="K10" s="713" t="s">
        <v>29</v>
      </c>
      <c r="L10" s="714"/>
      <c r="M10" s="714"/>
      <c r="N10" s="714"/>
      <c r="O10" s="714"/>
      <c r="P10" s="715"/>
      <c r="Q10" s="32"/>
      <c r="R10" s="32"/>
    </row>
    <row r="11" spans="1:18" s="31" customFormat="1" ht="15.75" customHeight="1">
      <c r="A11" s="716" t="s">
        <v>1</v>
      </c>
      <c r="B11" s="717"/>
      <c r="C11" s="718"/>
      <c r="D11" s="719" t="s">
        <v>190</v>
      </c>
      <c r="E11" s="720"/>
      <c r="F11" s="721" t="s">
        <v>23</v>
      </c>
      <c r="G11" s="718"/>
      <c r="H11" s="721"/>
      <c r="I11" s="717"/>
      <c r="J11" s="718"/>
      <c r="K11" s="722" t="s">
        <v>163</v>
      </c>
      <c r="L11" s="722"/>
      <c r="M11" s="722"/>
      <c r="N11" s="722"/>
      <c r="O11" s="509" t="s">
        <v>164</v>
      </c>
      <c r="P11" s="723"/>
      <c r="Q11" s="32"/>
      <c r="R11" s="32"/>
    </row>
    <row r="12" spans="1:18" s="31" customFormat="1" ht="15.75" customHeight="1" thickBot="1">
      <c r="A12" s="204"/>
      <c r="B12" s="29"/>
      <c r="C12" s="29"/>
      <c r="D12" s="2"/>
      <c r="E12" s="2"/>
      <c r="F12" s="205"/>
      <c r="G12" s="205"/>
      <c r="H12" s="206"/>
      <c r="I12" s="2"/>
      <c r="J12" s="2"/>
      <c r="K12" s="207"/>
      <c r="L12" s="207"/>
      <c r="M12" s="207"/>
      <c r="N12" s="207"/>
      <c r="O12" s="207"/>
      <c r="P12" s="208"/>
      <c r="Q12" s="32"/>
      <c r="R12" s="32"/>
    </row>
    <row r="13" spans="1:18" ht="33.75" customHeight="1" thickBot="1">
      <c r="A13" s="724" t="s">
        <v>165</v>
      </c>
      <c r="B13" s="726" t="s">
        <v>166</v>
      </c>
      <c r="C13" s="727"/>
      <c r="D13" s="727"/>
      <c r="E13" s="728"/>
      <c r="F13" s="726" t="s">
        <v>167</v>
      </c>
      <c r="G13" s="727"/>
      <c r="H13" s="727"/>
      <c r="I13" s="728"/>
      <c r="J13" s="729" t="s">
        <v>163</v>
      </c>
      <c r="K13" s="729"/>
      <c r="L13" s="729"/>
      <c r="M13" s="729" t="s">
        <v>168</v>
      </c>
      <c r="N13" s="729"/>
      <c r="O13" s="729" t="s">
        <v>169</v>
      </c>
      <c r="P13" s="730"/>
      <c r="Q13" s="2"/>
      <c r="R13" s="2"/>
    </row>
    <row r="14" spans="1:17" ht="32.25" customHeight="1" thickBot="1">
      <c r="A14" s="725"/>
      <c r="B14" s="731" t="s">
        <v>170</v>
      </c>
      <c r="C14" s="732"/>
      <c r="D14" s="731" t="s">
        <v>171</v>
      </c>
      <c r="E14" s="732"/>
      <c r="F14" s="731" t="s">
        <v>170</v>
      </c>
      <c r="G14" s="732"/>
      <c r="H14" s="731" t="s">
        <v>171</v>
      </c>
      <c r="I14" s="732"/>
      <c r="J14" s="729" t="s">
        <v>171</v>
      </c>
      <c r="K14" s="729"/>
      <c r="L14" s="729"/>
      <c r="M14" s="729"/>
      <c r="N14" s="729"/>
      <c r="O14" s="729"/>
      <c r="P14" s="730"/>
      <c r="Q14" s="2"/>
    </row>
    <row r="15" spans="1:17" s="211" customFormat="1" ht="24" thickBot="1">
      <c r="A15" s="209" t="s">
        <v>185</v>
      </c>
      <c r="B15" s="733"/>
      <c r="C15" s="734"/>
      <c r="D15" s="735"/>
      <c r="E15" s="736"/>
      <c r="F15" s="733"/>
      <c r="G15" s="734"/>
      <c r="H15" s="735"/>
      <c r="I15" s="736"/>
      <c r="J15" s="735"/>
      <c r="K15" s="737"/>
      <c r="L15" s="736"/>
      <c r="M15" s="740"/>
      <c r="N15" s="735"/>
      <c r="O15" s="740"/>
      <c r="P15" s="741"/>
      <c r="Q15" s="210"/>
    </row>
    <row r="16" spans="1:17" s="211" customFormat="1" ht="24" thickBot="1">
      <c r="A16" s="209" t="s">
        <v>186</v>
      </c>
      <c r="B16" s="733"/>
      <c r="C16" s="734"/>
      <c r="D16" s="735"/>
      <c r="E16" s="736"/>
      <c r="F16" s="733"/>
      <c r="G16" s="734"/>
      <c r="H16" s="735"/>
      <c r="I16" s="736"/>
      <c r="J16" s="735"/>
      <c r="K16" s="737"/>
      <c r="L16" s="736"/>
      <c r="M16" s="738"/>
      <c r="N16" s="739"/>
      <c r="O16" s="735"/>
      <c r="P16" s="742"/>
      <c r="Q16" s="210"/>
    </row>
    <row r="17" spans="1:17" s="211" customFormat="1" ht="24" thickBot="1">
      <c r="A17" s="209" t="s">
        <v>59</v>
      </c>
      <c r="B17" s="733"/>
      <c r="C17" s="734"/>
      <c r="D17" s="735"/>
      <c r="E17" s="736"/>
      <c r="F17" s="733"/>
      <c r="G17" s="734"/>
      <c r="H17" s="735"/>
      <c r="I17" s="736"/>
      <c r="J17" s="735"/>
      <c r="K17" s="737"/>
      <c r="L17" s="736"/>
      <c r="M17" s="738"/>
      <c r="N17" s="739"/>
      <c r="O17" s="735"/>
      <c r="P17" s="742"/>
      <c r="Q17" s="210"/>
    </row>
    <row r="18" spans="1:17" s="211" customFormat="1" ht="24" thickBot="1">
      <c r="A18" s="209" t="s">
        <v>60</v>
      </c>
      <c r="B18" s="733"/>
      <c r="C18" s="734"/>
      <c r="D18" s="735"/>
      <c r="E18" s="736"/>
      <c r="F18" s="733"/>
      <c r="G18" s="734"/>
      <c r="H18" s="735"/>
      <c r="I18" s="736"/>
      <c r="J18" s="735"/>
      <c r="K18" s="737"/>
      <c r="L18" s="736"/>
      <c r="M18" s="738"/>
      <c r="N18" s="739"/>
      <c r="O18" s="735"/>
      <c r="P18" s="742"/>
      <c r="Q18" s="210"/>
    </row>
    <row r="19" spans="1:17" s="211" customFormat="1" ht="24" thickBot="1">
      <c r="A19" s="209" t="s">
        <v>61</v>
      </c>
      <c r="B19" s="733"/>
      <c r="C19" s="734"/>
      <c r="D19" s="735"/>
      <c r="E19" s="736"/>
      <c r="F19" s="733"/>
      <c r="G19" s="734"/>
      <c r="H19" s="735"/>
      <c r="I19" s="736"/>
      <c r="J19" s="735"/>
      <c r="K19" s="737"/>
      <c r="L19" s="736"/>
      <c r="M19" s="738"/>
      <c r="N19" s="739"/>
      <c r="O19" s="735"/>
      <c r="P19" s="742"/>
      <c r="Q19" s="210"/>
    </row>
    <row r="20" spans="1:17" s="211" customFormat="1" ht="24" thickBot="1">
      <c r="A20" s="209" t="s">
        <v>62</v>
      </c>
      <c r="B20" s="733"/>
      <c r="C20" s="734"/>
      <c r="D20" s="735"/>
      <c r="E20" s="736"/>
      <c r="F20" s="733"/>
      <c r="G20" s="734"/>
      <c r="H20" s="735"/>
      <c r="I20" s="736"/>
      <c r="J20" s="735"/>
      <c r="K20" s="737"/>
      <c r="L20" s="736"/>
      <c r="M20" s="738"/>
      <c r="N20" s="739"/>
      <c r="O20" s="735"/>
      <c r="P20" s="742"/>
      <c r="Q20" s="210"/>
    </row>
    <row r="21" spans="1:17" s="211" customFormat="1" ht="24" thickBot="1">
      <c r="A21" s="209" t="s">
        <v>63</v>
      </c>
      <c r="B21" s="733"/>
      <c r="C21" s="734"/>
      <c r="D21" s="735"/>
      <c r="E21" s="736"/>
      <c r="F21" s="733"/>
      <c r="G21" s="734"/>
      <c r="H21" s="735"/>
      <c r="I21" s="736"/>
      <c r="J21" s="735"/>
      <c r="K21" s="737"/>
      <c r="L21" s="736"/>
      <c r="M21" s="738"/>
      <c r="N21" s="739"/>
      <c r="O21" s="735"/>
      <c r="P21" s="742"/>
      <c r="Q21" s="210"/>
    </row>
    <row r="22" spans="1:17" s="211" customFormat="1" ht="24" thickBot="1">
      <c r="A22" s="209" t="s">
        <v>64</v>
      </c>
      <c r="B22" s="733"/>
      <c r="C22" s="734"/>
      <c r="D22" s="735"/>
      <c r="E22" s="736"/>
      <c r="F22" s="733"/>
      <c r="G22" s="734"/>
      <c r="H22" s="735"/>
      <c r="I22" s="736"/>
      <c r="J22" s="735"/>
      <c r="K22" s="737"/>
      <c r="L22" s="736"/>
      <c r="M22" s="738"/>
      <c r="N22" s="739"/>
      <c r="O22" s="735"/>
      <c r="P22" s="742"/>
      <c r="Q22" s="210"/>
    </row>
    <row r="23" spans="1:17" s="211" customFormat="1" ht="24" thickBot="1">
      <c r="A23" s="209" t="s">
        <v>65</v>
      </c>
      <c r="B23" s="733"/>
      <c r="C23" s="734"/>
      <c r="D23" s="735"/>
      <c r="E23" s="736"/>
      <c r="F23" s="733"/>
      <c r="G23" s="734"/>
      <c r="H23" s="735"/>
      <c r="I23" s="736"/>
      <c r="J23" s="735"/>
      <c r="K23" s="737"/>
      <c r="L23" s="736"/>
      <c r="M23" s="738"/>
      <c r="N23" s="739"/>
      <c r="O23" s="735"/>
      <c r="P23" s="742"/>
      <c r="Q23" s="210"/>
    </row>
    <row r="24" spans="1:17" s="211" customFormat="1" ht="24" thickBot="1">
      <c r="A24" s="209" t="s">
        <v>66</v>
      </c>
      <c r="B24" s="733"/>
      <c r="C24" s="734"/>
      <c r="D24" s="735"/>
      <c r="E24" s="736"/>
      <c r="F24" s="733"/>
      <c r="G24" s="734"/>
      <c r="H24" s="735"/>
      <c r="I24" s="736"/>
      <c r="J24" s="735"/>
      <c r="K24" s="737"/>
      <c r="L24" s="736"/>
      <c r="M24" s="738"/>
      <c r="N24" s="739"/>
      <c r="O24" s="735"/>
      <c r="P24" s="742"/>
      <c r="Q24" s="210"/>
    </row>
    <row r="25" spans="1:17" s="211" customFormat="1" ht="24" thickBot="1">
      <c r="A25" s="209" t="s">
        <v>67</v>
      </c>
      <c r="B25" s="733"/>
      <c r="C25" s="734"/>
      <c r="D25" s="735"/>
      <c r="E25" s="736"/>
      <c r="F25" s="733"/>
      <c r="G25" s="734"/>
      <c r="H25" s="735"/>
      <c r="I25" s="736"/>
      <c r="J25" s="735"/>
      <c r="K25" s="737"/>
      <c r="L25" s="736"/>
      <c r="M25" s="738"/>
      <c r="N25" s="739"/>
      <c r="O25" s="735"/>
      <c r="P25" s="742"/>
      <c r="Q25" s="210"/>
    </row>
    <row r="26" spans="1:17" s="211" customFormat="1" ht="24" thickBot="1">
      <c r="A26" s="209" t="s">
        <v>68</v>
      </c>
      <c r="B26" s="733"/>
      <c r="C26" s="734"/>
      <c r="D26" s="735"/>
      <c r="E26" s="736"/>
      <c r="F26" s="733"/>
      <c r="G26" s="734"/>
      <c r="H26" s="735"/>
      <c r="I26" s="736"/>
      <c r="J26" s="735"/>
      <c r="K26" s="737"/>
      <c r="L26" s="736"/>
      <c r="M26" s="738"/>
      <c r="N26" s="739"/>
      <c r="O26" s="735"/>
      <c r="P26" s="742"/>
      <c r="Q26" s="210"/>
    </row>
    <row r="27" spans="1:17" s="211" customFormat="1" ht="24" thickBot="1">
      <c r="A27" s="209" t="s">
        <v>69</v>
      </c>
      <c r="B27" s="733"/>
      <c r="C27" s="734"/>
      <c r="D27" s="735"/>
      <c r="E27" s="736"/>
      <c r="F27" s="733"/>
      <c r="G27" s="734"/>
      <c r="H27" s="735"/>
      <c r="I27" s="736"/>
      <c r="J27" s="735"/>
      <c r="K27" s="737"/>
      <c r="L27" s="736"/>
      <c r="M27" s="738"/>
      <c r="N27" s="739"/>
      <c r="O27" s="735"/>
      <c r="P27" s="742"/>
      <c r="Q27" s="210"/>
    </row>
    <row r="28" spans="1:17" s="211" customFormat="1" ht="24" thickBot="1">
      <c r="A28" s="209" t="s">
        <v>70</v>
      </c>
      <c r="B28" s="733"/>
      <c r="C28" s="734"/>
      <c r="D28" s="735"/>
      <c r="E28" s="736"/>
      <c r="F28" s="733"/>
      <c r="G28" s="734"/>
      <c r="H28" s="735"/>
      <c r="I28" s="736"/>
      <c r="J28" s="735"/>
      <c r="K28" s="737"/>
      <c r="L28" s="736"/>
      <c r="M28" s="738"/>
      <c r="N28" s="739"/>
      <c r="O28" s="735"/>
      <c r="P28" s="742"/>
      <c r="Q28" s="210"/>
    </row>
    <row r="29" spans="1:17" s="211" customFormat="1" ht="24" thickBot="1">
      <c r="A29" s="209" t="s">
        <v>187</v>
      </c>
      <c r="B29" s="733"/>
      <c r="C29" s="734"/>
      <c r="D29" s="735"/>
      <c r="E29" s="736"/>
      <c r="F29" s="733"/>
      <c r="G29" s="734"/>
      <c r="H29" s="735"/>
      <c r="I29" s="736"/>
      <c r="J29" s="735"/>
      <c r="K29" s="737"/>
      <c r="L29" s="736"/>
      <c r="M29" s="738"/>
      <c r="N29" s="739"/>
      <c r="O29" s="735"/>
      <c r="P29" s="742"/>
      <c r="Q29" s="210"/>
    </row>
    <row r="30" spans="1:17" s="211" customFormat="1" ht="24" thickBot="1">
      <c r="A30" s="209" t="s">
        <v>71</v>
      </c>
      <c r="B30" s="733"/>
      <c r="C30" s="734"/>
      <c r="D30" s="735"/>
      <c r="E30" s="736"/>
      <c r="F30" s="733"/>
      <c r="G30" s="734"/>
      <c r="H30" s="735"/>
      <c r="I30" s="736"/>
      <c r="J30" s="735"/>
      <c r="K30" s="737"/>
      <c r="L30" s="736"/>
      <c r="M30" s="738"/>
      <c r="N30" s="739"/>
      <c r="O30" s="735"/>
      <c r="P30" s="742"/>
      <c r="Q30" s="210"/>
    </row>
    <row r="31" spans="1:17" s="211" customFormat="1" ht="24" thickBot="1">
      <c r="A31" s="209" t="s">
        <v>72</v>
      </c>
      <c r="B31" s="733"/>
      <c r="C31" s="734"/>
      <c r="D31" s="735"/>
      <c r="E31" s="736"/>
      <c r="F31" s="733"/>
      <c r="G31" s="734"/>
      <c r="H31" s="735"/>
      <c r="I31" s="736"/>
      <c r="J31" s="735"/>
      <c r="K31" s="737"/>
      <c r="L31" s="736"/>
      <c r="M31" s="738"/>
      <c r="N31" s="739"/>
      <c r="O31" s="735"/>
      <c r="P31" s="742"/>
      <c r="Q31" s="210"/>
    </row>
    <row r="32" spans="1:17" s="211" customFormat="1" ht="24" thickBot="1">
      <c r="A32" s="209" t="s">
        <v>188</v>
      </c>
      <c r="B32" s="733"/>
      <c r="C32" s="734"/>
      <c r="D32" s="735"/>
      <c r="E32" s="736"/>
      <c r="F32" s="733"/>
      <c r="G32" s="734"/>
      <c r="H32" s="735"/>
      <c r="I32" s="736"/>
      <c r="J32" s="735"/>
      <c r="K32" s="737"/>
      <c r="L32" s="736"/>
      <c r="M32" s="738"/>
      <c r="N32" s="739"/>
      <c r="O32" s="735"/>
      <c r="P32" s="742"/>
      <c r="Q32" s="210"/>
    </row>
    <row r="33" spans="1:17" s="211" customFormat="1" ht="24" thickBot="1">
      <c r="A33" s="209" t="s">
        <v>73</v>
      </c>
      <c r="B33" s="733"/>
      <c r="C33" s="734"/>
      <c r="D33" s="735"/>
      <c r="E33" s="736"/>
      <c r="F33" s="733"/>
      <c r="G33" s="734"/>
      <c r="H33" s="735"/>
      <c r="I33" s="736"/>
      <c r="J33" s="735"/>
      <c r="K33" s="737"/>
      <c r="L33" s="736"/>
      <c r="M33" s="738"/>
      <c r="N33" s="739"/>
      <c r="O33" s="735"/>
      <c r="P33" s="742"/>
      <c r="Q33" s="212"/>
    </row>
    <row r="34" spans="1:17" s="211" customFormat="1" ht="24" thickBot="1">
      <c r="A34" s="209"/>
      <c r="B34" s="733"/>
      <c r="C34" s="734"/>
      <c r="D34" s="735"/>
      <c r="E34" s="736"/>
      <c r="F34" s="733"/>
      <c r="G34" s="734"/>
      <c r="H34" s="735"/>
      <c r="I34" s="736"/>
      <c r="J34" s="735"/>
      <c r="K34" s="737"/>
      <c r="L34" s="736"/>
      <c r="M34" s="738"/>
      <c r="N34" s="739"/>
      <c r="O34" s="735"/>
      <c r="P34" s="742"/>
      <c r="Q34" s="210"/>
    </row>
    <row r="35" spans="1:17" s="211" customFormat="1" ht="24" thickBot="1">
      <c r="A35" s="209"/>
      <c r="B35" s="733"/>
      <c r="C35" s="734"/>
      <c r="D35" s="735"/>
      <c r="E35" s="736"/>
      <c r="F35" s="733"/>
      <c r="G35" s="734"/>
      <c r="H35" s="735"/>
      <c r="I35" s="736"/>
      <c r="J35" s="735"/>
      <c r="K35" s="737"/>
      <c r="L35" s="736"/>
      <c r="M35" s="738"/>
      <c r="N35" s="739"/>
      <c r="O35" s="735"/>
      <c r="P35" s="742"/>
      <c r="Q35" s="210"/>
    </row>
    <row r="36" spans="1:17" s="211" customFormat="1" ht="24" thickBot="1">
      <c r="A36" s="209"/>
      <c r="B36" s="733"/>
      <c r="C36" s="734"/>
      <c r="D36" s="735"/>
      <c r="E36" s="736"/>
      <c r="F36" s="733"/>
      <c r="G36" s="734"/>
      <c r="H36" s="735"/>
      <c r="I36" s="736"/>
      <c r="J36" s="735"/>
      <c r="K36" s="737"/>
      <c r="L36" s="736"/>
      <c r="M36" s="738"/>
      <c r="N36" s="739"/>
      <c r="O36" s="735"/>
      <c r="P36" s="742"/>
      <c r="Q36" s="210"/>
    </row>
    <row r="37" spans="1:17" s="211" customFormat="1" ht="24" thickBot="1">
      <c r="A37" s="209"/>
      <c r="B37" s="733"/>
      <c r="C37" s="734"/>
      <c r="D37" s="735"/>
      <c r="E37" s="736"/>
      <c r="F37" s="733"/>
      <c r="G37" s="734"/>
      <c r="H37" s="735"/>
      <c r="I37" s="736"/>
      <c r="J37" s="735"/>
      <c r="K37" s="737"/>
      <c r="L37" s="736"/>
      <c r="M37" s="738"/>
      <c r="N37" s="739"/>
      <c r="O37" s="735"/>
      <c r="P37" s="742"/>
      <c r="Q37" s="210"/>
    </row>
    <row r="38" spans="1:17" s="211" customFormat="1" ht="24" thickBot="1">
      <c r="A38" s="209"/>
      <c r="B38" s="733"/>
      <c r="C38" s="734"/>
      <c r="D38" s="735"/>
      <c r="E38" s="736"/>
      <c r="F38" s="733"/>
      <c r="G38" s="734"/>
      <c r="H38" s="735"/>
      <c r="I38" s="736"/>
      <c r="J38" s="735"/>
      <c r="K38" s="737"/>
      <c r="L38" s="736"/>
      <c r="M38" s="738"/>
      <c r="N38" s="739"/>
      <c r="O38" s="735"/>
      <c r="P38" s="742"/>
      <c r="Q38" s="210"/>
    </row>
    <row r="39" spans="1:17" s="211" customFormat="1" ht="24" thickBot="1">
      <c r="A39" s="209"/>
      <c r="B39" s="733"/>
      <c r="C39" s="734"/>
      <c r="D39" s="735"/>
      <c r="E39" s="736"/>
      <c r="F39" s="733"/>
      <c r="G39" s="734"/>
      <c r="H39" s="735"/>
      <c r="I39" s="736"/>
      <c r="J39" s="735"/>
      <c r="K39" s="737"/>
      <c r="L39" s="736"/>
      <c r="M39" s="738"/>
      <c r="N39" s="739"/>
      <c r="O39" s="735"/>
      <c r="P39" s="742"/>
      <c r="Q39" s="210"/>
    </row>
    <row r="40" spans="1:17" ht="33.75" customHeight="1">
      <c r="A40" s="213" t="s">
        <v>5</v>
      </c>
      <c r="B40" s="50"/>
      <c r="C40" s="50"/>
      <c r="D40" s="50"/>
      <c r="E40" s="50"/>
      <c r="F40" s="50"/>
      <c r="G40" s="50"/>
      <c r="H40" s="50"/>
      <c r="I40" s="50"/>
      <c r="J40" s="51"/>
      <c r="K40" s="51"/>
      <c r="L40" s="51"/>
      <c r="M40" s="51"/>
      <c r="N40" s="51"/>
      <c r="O40" s="51"/>
      <c r="P40" s="214"/>
      <c r="Q40" s="2"/>
    </row>
    <row r="41" spans="1:18" ht="14.25" customHeight="1">
      <c r="A41" s="215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214"/>
      <c r="Q41" s="2"/>
      <c r="R41" s="2"/>
    </row>
    <row r="42" spans="1:19" ht="14.25" customHeight="1">
      <c r="A42" s="215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214"/>
      <c r="Q42" s="2"/>
      <c r="R42" s="2"/>
      <c r="S42" s="2"/>
    </row>
    <row r="43" spans="1:16" ht="14.25" customHeight="1">
      <c r="A43" s="215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214"/>
    </row>
    <row r="44" spans="1:16" ht="14.25" customHeight="1">
      <c r="A44" s="215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214"/>
    </row>
    <row r="45" spans="1:16" ht="14.25" customHeight="1" thickBot="1">
      <c r="A45" s="216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217"/>
    </row>
    <row r="46" spans="1:16" ht="15" customHeight="1">
      <c r="A46" s="743" t="s">
        <v>4</v>
      </c>
      <c r="B46" s="442"/>
      <c r="C46" s="442" t="s">
        <v>3</v>
      </c>
      <c r="D46" s="442"/>
      <c r="E46" s="26" t="s">
        <v>2</v>
      </c>
      <c r="F46" s="25"/>
      <c r="G46" s="25"/>
      <c r="H46" s="25"/>
      <c r="I46" s="20"/>
      <c r="J46" s="26" t="s">
        <v>172</v>
      </c>
      <c r="K46" s="21"/>
      <c r="L46" s="14"/>
      <c r="M46" s="14"/>
      <c r="N46" s="20"/>
      <c r="O46" s="20"/>
      <c r="P46" s="218"/>
    </row>
    <row r="47" spans="1:18" ht="15.75" customHeight="1">
      <c r="A47" s="744"/>
      <c r="B47" s="443"/>
      <c r="C47" s="443"/>
      <c r="D47" s="443"/>
      <c r="E47" s="16"/>
      <c r="F47" s="15"/>
      <c r="G47" s="15"/>
      <c r="H47" s="15"/>
      <c r="I47" s="11"/>
      <c r="J47" s="16"/>
      <c r="K47" s="12"/>
      <c r="L47" s="14"/>
      <c r="M47" s="14"/>
      <c r="N47" s="11"/>
      <c r="O47" s="11"/>
      <c r="P47" s="219"/>
      <c r="Q47" s="2"/>
      <c r="R47" s="2"/>
    </row>
    <row r="48" spans="1:18" ht="15.75" customHeight="1">
      <c r="A48" s="744"/>
      <c r="B48" s="443"/>
      <c r="C48" s="443"/>
      <c r="D48" s="443"/>
      <c r="E48" s="16"/>
      <c r="F48" s="15"/>
      <c r="G48" s="15"/>
      <c r="H48" s="15"/>
      <c r="I48" s="11"/>
      <c r="J48" s="16"/>
      <c r="K48" s="12"/>
      <c r="L48" s="14"/>
      <c r="M48" s="14"/>
      <c r="N48" s="11"/>
      <c r="O48" s="11"/>
      <c r="P48" s="219"/>
      <c r="Q48" s="2"/>
      <c r="R48" s="2"/>
    </row>
    <row r="49" spans="1:18" ht="15.75" customHeight="1">
      <c r="A49" s="744"/>
      <c r="B49" s="443"/>
      <c r="C49" s="443"/>
      <c r="D49" s="443"/>
      <c r="E49" s="16" t="s">
        <v>0</v>
      </c>
      <c r="F49" s="15"/>
      <c r="G49" s="15"/>
      <c r="H49" s="15"/>
      <c r="I49" s="11"/>
      <c r="J49" s="16" t="s">
        <v>173</v>
      </c>
      <c r="K49" s="12"/>
      <c r="L49" s="14"/>
      <c r="M49" s="14"/>
      <c r="N49" s="11"/>
      <c r="O49" s="11"/>
      <c r="P49" s="219"/>
      <c r="Q49" s="2"/>
      <c r="R49" s="2"/>
    </row>
    <row r="50" spans="1:18" ht="15.75" customHeight="1">
      <c r="A50" s="744"/>
      <c r="B50" s="443"/>
      <c r="C50" s="443"/>
      <c r="D50" s="443"/>
      <c r="E50" s="16"/>
      <c r="F50" s="15"/>
      <c r="G50" s="15"/>
      <c r="H50" s="15"/>
      <c r="I50" s="11"/>
      <c r="J50" s="16"/>
      <c r="K50" s="12"/>
      <c r="L50" s="11"/>
      <c r="M50" s="11"/>
      <c r="N50" s="11"/>
      <c r="O50" s="11"/>
      <c r="P50" s="219"/>
      <c r="Q50" s="2"/>
      <c r="R50" s="2"/>
    </row>
    <row r="51" spans="1:18" ht="15.75" customHeight="1" thickBot="1">
      <c r="A51" s="745"/>
      <c r="B51" s="746"/>
      <c r="C51" s="746"/>
      <c r="D51" s="746"/>
      <c r="E51" s="220"/>
      <c r="F51" s="221"/>
      <c r="G51" s="221"/>
      <c r="H51" s="221"/>
      <c r="I51" s="222"/>
      <c r="J51" s="220"/>
      <c r="K51" s="223"/>
      <c r="L51" s="222"/>
      <c r="M51" s="222"/>
      <c r="N51" s="222"/>
      <c r="O51" s="222"/>
      <c r="P51" s="224"/>
      <c r="Q51" s="2"/>
      <c r="R51" s="2"/>
    </row>
    <row r="52" spans="17:18" ht="15.75" customHeight="1" thickTop="1">
      <c r="Q52" s="2"/>
      <c r="R52" s="2"/>
    </row>
  </sheetData>
  <sheetProtection/>
  <mergeCells count="219">
    <mergeCell ref="J39:L39"/>
    <mergeCell ref="M39:N39"/>
    <mergeCell ref="O38:P38"/>
    <mergeCell ref="B37:C37"/>
    <mergeCell ref="D37:E37"/>
    <mergeCell ref="O39:P39"/>
    <mergeCell ref="B38:C38"/>
    <mergeCell ref="D38:E38"/>
    <mergeCell ref="F38:G38"/>
    <mergeCell ref="H38:I38"/>
    <mergeCell ref="A46:B51"/>
    <mergeCell ref="C46:D51"/>
    <mergeCell ref="B39:C39"/>
    <mergeCell ref="D39:E39"/>
    <mergeCell ref="F39:G39"/>
    <mergeCell ref="H39:I39"/>
    <mergeCell ref="J38:L38"/>
    <mergeCell ref="M38:N38"/>
    <mergeCell ref="B36:C36"/>
    <mergeCell ref="D36:E36"/>
    <mergeCell ref="F36:G36"/>
    <mergeCell ref="H36:I36"/>
    <mergeCell ref="J36:L36"/>
    <mergeCell ref="O37:P37"/>
    <mergeCell ref="M35:N35"/>
    <mergeCell ref="F37:G37"/>
    <mergeCell ref="H37:I37"/>
    <mergeCell ref="J37:L37"/>
    <mergeCell ref="M37:N37"/>
    <mergeCell ref="O35:P35"/>
    <mergeCell ref="O34:P34"/>
    <mergeCell ref="B33:C33"/>
    <mergeCell ref="D33:E33"/>
    <mergeCell ref="M36:N36"/>
    <mergeCell ref="O36:P36"/>
    <mergeCell ref="B35:C35"/>
    <mergeCell ref="D35:E35"/>
    <mergeCell ref="F35:G35"/>
    <mergeCell ref="H35:I35"/>
    <mergeCell ref="J35:L35"/>
    <mergeCell ref="B34:C34"/>
    <mergeCell ref="D34:E34"/>
    <mergeCell ref="F34:G34"/>
    <mergeCell ref="H34:I34"/>
    <mergeCell ref="J34:L34"/>
    <mergeCell ref="M34:N34"/>
    <mergeCell ref="B32:C32"/>
    <mergeCell ref="D32:E32"/>
    <mergeCell ref="F32:G32"/>
    <mergeCell ref="H32:I32"/>
    <mergeCell ref="J32:L32"/>
    <mergeCell ref="O33:P33"/>
    <mergeCell ref="M31:N31"/>
    <mergeCell ref="F33:G33"/>
    <mergeCell ref="H33:I33"/>
    <mergeCell ref="J33:L33"/>
    <mergeCell ref="M33:N33"/>
    <mergeCell ref="O31:P31"/>
    <mergeCell ref="O30:P30"/>
    <mergeCell ref="B29:C29"/>
    <mergeCell ref="D29:E29"/>
    <mergeCell ref="M32:N32"/>
    <mergeCell ref="O32:P32"/>
    <mergeCell ref="B31:C31"/>
    <mergeCell ref="D31:E31"/>
    <mergeCell ref="F31:G31"/>
    <mergeCell ref="H31:I31"/>
    <mergeCell ref="J31:L31"/>
    <mergeCell ref="B30:C30"/>
    <mergeCell ref="D30:E30"/>
    <mergeCell ref="F30:G30"/>
    <mergeCell ref="H30:I30"/>
    <mergeCell ref="J30:L30"/>
    <mergeCell ref="M30:N30"/>
    <mergeCell ref="B28:C28"/>
    <mergeCell ref="D28:E28"/>
    <mergeCell ref="F28:G28"/>
    <mergeCell ref="H28:I28"/>
    <mergeCell ref="J28:L28"/>
    <mergeCell ref="O29:P29"/>
    <mergeCell ref="M27:N27"/>
    <mergeCell ref="F29:G29"/>
    <mergeCell ref="H29:I29"/>
    <mergeCell ref="J29:L29"/>
    <mergeCell ref="M29:N29"/>
    <mergeCell ref="O27:P27"/>
    <mergeCell ref="O26:P26"/>
    <mergeCell ref="B25:C25"/>
    <mergeCell ref="D25:E25"/>
    <mergeCell ref="M28:N28"/>
    <mergeCell ref="O28:P28"/>
    <mergeCell ref="B27:C27"/>
    <mergeCell ref="D27:E27"/>
    <mergeCell ref="F27:G27"/>
    <mergeCell ref="H27:I27"/>
    <mergeCell ref="J27:L27"/>
    <mergeCell ref="B26:C26"/>
    <mergeCell ref="D26:E26"/>
    <mergeCell ref="F26:G26"/>
    <mergeCell ref="H26:I26"/>
    <mergeCell ref="J26:L26"/>
    <mergeCell ref="M26:N26"/>
    <mergeCell ref="B24:C24"/>
    <mergeCell ref="D24:E24"/>
    <mergeCell ref="F24:G24"/>
    <mergeCell ref="H24:I24"/>
    <mergeCell ref="J24:L24"/>
    <mergeCell ref="O25:P25"/>
    <mergeCell ref="M23:N23"/>
    <mergeCell ref="F25:G25"/>
    <mergeCell ref="H25:I25"/>
    <mergeCell ref="J25:L25"/>
    <mergeCell ref="M25:N25"/>
    <mergeCell ref="O23:P23"/>
    <mergeCell ref="O22:P22"/>
    <mergeCell ref="B21:C21"/>
    <mergeCell ref="D21:E21"/>
    <mergeCell ref="M24:N24"/>
    <mergeCell ref="O24:P24"/>
    <mergeCell ref="B23:C23"/>
    <mergeCell ref="D23:E23"/>
    <mergeCell ref="F23:G23"/>
    <mergeCell ref="H23:I23"/>
    <mergeCell ref="J23:L23"/>
    <mergeCell ref="B22:C22"/>
    <mergeCell ref="D22:E22"/>
    <mergeCell ref="F22:G22"/>
    <mergeCell ref="H22:I22"/>
    <mergeCell ref="J22:L22"/>
    <mergeCell ref="M22:N22"/>
    <mergeCell ref="B20:C20"/>
    <mergeCell ref="D20:E20"/>
    <mergeCell ref="F20:G20"/>
    <mergeCell ref="H20:I20"/>
    <mergeCell ref="J20:L20"/>
    <mergeCell ref="O21:P21"/>
    <mergeCell ref="M19:N19"/>
    <mergeCell ref="F21:G21"/>
    <mergeCell ref="H21:I21"/>
    <mergeCell ref="J21:L21"/>
    <mergeCell ref="M21:N21"/>
    <mergeCell ref="O19:P19"/>
    <mergeCell ref="O18:P18"/>
    <mergeCell ref="B17:C17"/>
    <mergeCell ref="D17:E17"/>
    <mergeCell ref="M20:N20"/>
    <mergeCell ref="O20:P20"/>
    <mergeCell ref="B19:C19"/>
    <mergeCell ref="D19:E19"/>
    <mergeCell ref="F19:G19"/>
    <mergeCell ref="H19:I19"/>
    <mergeCell ref="J19:L19"/>
    <mergeCell ref="B18:C18"/>
    <mergeCell ref="D18:E18"/>
    <mergeCell ref="F18:G18"/>
    <mergeCell ref="H18:I18"/>
    <mergeCell ref="J18:L18"/>
    <mergeCell ref="M18:N18"/>
    <mergeCell ref="F17:G17"/>
    <mergeCell ref="H17:I17"/>
    <mergeCell ref="J17:L17"/>
    <mergeCell ref="M17:N17"/>
    <mergeCell ref="M15:N15"/>
    <mergeCell ref="O15:P15"/>
    <mergeCell ref="O16:P16"/>
    <mergeCell ref="O17:P17"/>
    <mergeCell ref="B16:C16"/>
    <mergeCell ref="D16:E16"/>
    <mergeCell ref="F16:G16"/>
    <mergeCell ref="H16:I16"/>
    <mergeCell ref="J16:L16"/>
    <mergeCell ref="M16:N16"/>
    <mergeCell ref="J14:L14"/>
    <mergeCell ref="B15:C15"/>
    <mergeCell ref="D15:E15"/>
    <mergeCell ref="F15:G15"/>
    <mergeCell ref="H15:I15"/>
    <mergeCell ref="J15:L15"/>
    <mergeCell ref="A13:A14"/>
    <mergeCell ref="B13:E13"/>
    <mergeCell ref="F13:I13"/>
    <mergeCell ref="J13:L13"/>
    <mergeCell ref="M13:N14"/>
    <mergeCell ref="O13:P14"/>
    <mergeCell ref="B14:C14"/>
    <mergeCell ref="D14:E14"/>
    <mergeCell ref="F14:G14"/>
    <mergeCell ref="H14:I14"/>
    <mergeCell ref="A11:C11"/>
    <mergeCell ref="D11:E11"/>
    <mergeCell ref="F11:G11"/>
    <mergeCell ref="H11:J11"/>
    <mergeCell ref="K11:N11"/>
    <mergeCell ref="O11:P11"/>
    <mergeCell ref="A9:C9"/>
    <mergeCell ref="D9:F9"/>
    <mergeCell ref="I9:J9"/>
    <mergeCell ref="K9:M9"/>
    <mergeCell ref="N9:P9"/>
    <mergeCell ref="A10:C10"/>
    <mergeCell ref="D10:F10"/>
    <mergeCell ref="I10:J10"/>
    <mergeCell ref="K10:P10"/>
    <mergeCell ref="A7:C7"/>
    <mergeCell ref="I7:J7"/>
    <mergeCell ref="K7:P7"/>
    <mergeCell ref="A8:C8"/>
    <mergeCell ref="D8:F8"/>
    <mergeCell ref="I8:J8"/>
    <mergeCell ref="K8:M8"/>
    <mergeCell ref="N8:P8"/>
    <mergeCell ref="D7:G7"/>
    <mergeCell ref="A2:P3"/>
    <mergeCell ref="N4:P4"/>
    <mergeCell ref="A5:D5"/>
    <mergeCell ref="E5:H5"/>
    <mergeCell ref="N5:P5"/>
    <mergeCell ref="L6:N6"/>
    <mergeCell ref="O6:P6"/>
  </mergeCells>
  <conditionalFormatting sqref="J15:L39">
    <cfRule type="cellIs" priority="1" dxfId="208" operator="greaterThan" stopIfTrue="1">
      <formula>0.1</formula>
    </cfRule>
  </conditionalFormatting>
  <hyperlinks>
    <hyperlink ref="I5" location="'ARSAT Registro Med FO'!A1" display="Carátula"/>
  </hyperlinks>
  <printOptions horizontalCentered="1" verticalCentered="1"/>
  <pageMargins left="0.5905511811023623" right="0.3937007874015748" top="0" bottom="0" header="0.2362204724409449" footer="0.2362204724409449"/>
  <pageSetup fitToHeight="1" fitToWidth="1" horizontalDpi="300" verticalDpi="300" orientation="portrait" paperSize="9" scale="48" r:id="rId2"/>
  <headerFooter alignWithMargins="0">
    <oddHeader>&amp;RREFEFO (GTT)
</oddHeader>
    <oddFooter>&amp;C&amp;F  &amp;A&amp;R&amp;P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luli</dc:creator>
  <cp:keywords/>
  <dc:description/>
  <cp:lastModifiedBy>Provitina Ariel Alejandro</cp:lastModifiedBy>
  <cp:lastPrinted>2014-11-19T18:10:09Z</cp:lastPrinted>
  <dcterms:created xsi:type="dcterms:W3CDTF">2014-10-11T14:54:26Z</dcterms:created>
  <dcterms:modified xsi:type="dcterms:W3CDTF">2021-10-25T11:53:01Z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